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4415" windowHeight="12165"/>
  </bookViews>
  <sheets>
    <sheet name="AL 2024" sheetId="134" r:id="rId1"/>
  </sheets>
  <externalReferences>
    <externalReference r:id="rId2"/>
  </externalReferences>
  <definedNames>
    <definedName name="_xlnm.Print_Area" localSheetId="0">'AL 2024'!$A$1:$N$97</definedName>
    <definedName name="_xlnm.Print_Titles" localSheetId="0">'AL 2024'!$A:$B,'AL 2024'!$1:$2</definedName>
  </definedNames>
  <calcPr calcId="125725"/>
</workbook>
</file>

<file path=xl/calcChain.xml><?xml version="1.0" encoding="utf-8"?>
<calcChain xmlns="http://schemas.openxmlformats.org/spreadsheetml/2006/main">
  <c r="D102" i="134"/>
  <c r="C102"/>
  <c r="D101"/>
  <c r="C101"/>
  <c r="D31"/>
  <c r="D39"/>
  <c r="D66"/>
  <c r="D77"/>
  <c r="D85"/>
  <c r="D89"/>
  <c r="D97"/>
  <c r="E97"/>
  <c r="F97"/>
  <c r="G97"/>
  <c r="H97"/>
  <c r="I97"/>
  <c r="J97"/>
  <c r="K97"/>
  <c r="L97"/>
  <c r="M97"/>
  <c r="N97"/>
  <c r="C97"/>
  <c r="C89"/>
  <c r="C85"/>
  <c r="C77"/>
  <c r="C66"/>
  <c r="C39"/>
  <c r="C31"/>
  <c r="A79" l="1"/>
  <c r="A80" s="1"/>
  <c r="A81" s="1"/>
  <c r="A82" s="1"/>
  <c r="A74"/>
  <c r="A75" s="1"/>
  <c r="A76" s="1"/>
  <c r="A68"/>
  <c r="A69" s="1"/>
  <c r="A70" s="1"/>
  <c r="A71" s="1"/>
  <c r="A72" s="1"/>
  <c r="A4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33"/>
  <c r="A34" s="1"/>
  <c r="A35" s="1"/>
  <c r="A36" s="1"/>
  <c r="A37" s="1"/>
  <c r="A38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N42" l="1"/>
  <c r="N34"/>
  <c r="M34"/>
  <c r="N91"/>
  <c r="N86"/>
  <c r="N78"/>
  <c r="N66"/>
  <c r="M91"/>
  <c r="M86"/>
  <c r="M78"/>
  <c r="M66"/>
  <c r="M42"/>
  <c r="L86"/>
  <c r="L78"/>
  <c r="L66"/>
  <c r="L42"/>
  <c r="L34"/>
  <c r="L91"/>
  <c r="J91"/>
  <c r="J86"/>
  <c r="J78"/>
  <c r="J66"/>
  <c r="J42"/>
  <c r="J34"/>
  <c r="I91"/>
  <c r="H91"/>
  <c r="F91"/>
  <c r="H34"/>
  <c r="H42"/>
  <c r="H66"/>
  <c r="H78"/>
  <c r="H86"/>
  <c r="F34"/>
  <c r="F42"/>
  <c r="F66"/>
  <c r="F78"/>
  <c r="F86"/>
  <c r="E34"/>
  <c r="E42"/>
  <c r="E66"/>
  <c r="E78"/>
  <c r="E86"/>
  <c r="G34"/>
  <c r="G42"/>
  <c r="G66"/>
  <c r="G78"/>
  <c r="G86"/>
  <c r="G91"/>
  <c r="I34"/>
  <c r="I42"/>
  <c r="I66"/>
  <c r="I78"/>
  <c r="I86"/>
  <c r="E91"/>
  <c r="K91" l="1"/>
  <c r="K34"/>
  <c r="K66"/>
  <c r="K78"/>
  <c r="K86"/>
  <c r="K42"/>
  <c r="M87"/>
  <c r="N87"/>
  <c r="G87"/>
  <c r="L87"/>
  <c r="F87"/>
  <c r="J87"/>
  <c r="I87"/>
  <c r="H87"/>
  <c r="E87"/>
  <c r="K87" l="1"/>
</calcChain>
</file>

<file path=xl/sharedStrings.xml><?xml version="1.0" encoding="utf-8"?>
<sst xmlns="http://schemas.openxmlformats.org/spreadsheetml/2006/main" count="109" uniqueCount="91">
  <si>
    <t>TIP FURNIZOR / DENUMIRE FURNIZOR</t>
  </si>
  <si>
    <t>ANGELMED SRL</t>
  </si>
  <si>
    <t>C.M. SF. NICOLAE SRL</t>
  </si>
  <si>
    <t>HELICOMED SRL</t>
  </si>
  <si>
    <t>INVESTIGATII MEDICALE PRAXIS SRL</t>
  </si>
  <si>
    <t>LAB. ASOC. NICOLINA</t>
  </si>
  <si>
    <t>LARMED SCM</t>
  </si>
  <si>
    <t>MITROPOLIA MOLDOVEI SI BUCOVINEI</t>
  </si>
  <si>
    <t>CLINICA SANTE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</si>
  <si>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</si>
  <si>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</si>
  <si>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</si>
  <si>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</si>
  <si>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</si>
  <si>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</si>
  <si>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</si>
  <si>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SYNEVO ROMANIA SRL</t>
  </si>
  <si>
    <t>TOP MEDICAL GRUP SRL</t>
  </si>
  <si>
    <t>TRITEST SRL</t>
  </si>
  <si>
    <t>TOTAL  LABORATOR</t>
  </si>
  <si>
    <t>INSTITUTUL REGIONAL DE ONCOLOGIE IASI</t>
  </si>
  <si>
    <t>PANAITE IULIA VANDA</t>
  </si>
  <si>
    <t>SP. CL. URGENTA  "PROF. DR. N. OBLU" IASI</t>
  </si>
  <si>
    <t>SPITALUL CLINIC DE RECUPERARE IASI</t>
  </si>
  <si>
    <t>TOTAL  RADIOLOGIE</t>
  </si>
  <si>
    <t>SP. PASCANI</t>
  </si>
  <si>
    <t>TOTAL  ECOGRAFII</t>
  </si>
  <si>
    <t>ALL MEDICAL SERVICES SRL</t>
  </si>
  <si>
    <t>C.M. CARDIODENT</t>
  </si>
  <si>
    <t xml:space="preserve">INTERDENTIS PASCANI SCM </t>
  </si>
  <si>
    <t>TOTAL  RADIOLOGIE DENTARA</t>
  </si>
  <si>
    <t>AFFIDEA (EUROMEDIC) ROMANIA SRL</t>
  </si>
  <si>
    <t>MEDVERO SRL</t>
  </si>
  <si>
    <t>CENTRUL MEDICAL UNIREA SRL</t>
  </si>
  <si>
    <t>ELYTIS HOSPITAL SRL</t>
  </si>
  <si>
    <t>CHARIS</t>
  </si>
  <si>
    <t>KARSUS MEDICAL SRL</t>
  </si>
  <si>
    <t>KARSUS MEDICAL (fost INTERDENTIS PASCANI SCM)</t>
  </si>
  <si>
    <t>TOTAL  ANATOMIE PATOLOGICA</t>
  </si>
  <si>
    <t>MEDIMAGIS SRL ( fost HABA DANISIA RADIODIAGNOSTIC)</t>
  </si>
  <si>
    <t>INSTITUTUL DE PSIHIATRIE SOCOLA</t>
  </si>
  <si>
    <t xml:space="preserve">MNT HEALTHCARE EUROPE SRL </t>
  </si>
  <si>
    <t>CMI ROMILA CRISTINA AMALIA</t>
  </si>
  <si>
    <t>SC MEDLIFE SA</t>
  </si>
  <si>
    <t>RECUMEDIS (fost  RED CLINIC )</t>
  </si>
  <si>
    <t>SPITALUL CLINIC DE RECUPERARE</t>
  </si>
  <si>
    <t>IRO IASI</t>
  </si>
  <si>
    <t>MNT HEALTHCARE SRL</t>
  </si>
  <si>
    <t>Karsus Medical SRL</t>
  </si>
  <si>
    <t>Synlab SRL</t>
  </si>
  <si>
    <t>Praxis SRL</t>
  </si>
  <si>
    <t>TOTAL  HEMOGLOBINA GLICOZILATA</t>
  </si>
  <si>
    <t>IRO IAȘI</t>
  </si>
  <si>
    <t>Nr.crt.</t>
  </si>
  <si>
    <t>SC ELYTIS LABORATORY</t>
  </si>
  <si>
    <t>CLINICA SANTE</t>
  </si>
  <si>
    <t>SPITALUL DE COPII SF. MARIA</t>
  </si>
  <si>
    <t>CLINICA CARMED SRL-D</t>
  </si>
  <si>
    <t>VICTORIA IMAGISTIC SRL</t>
  </si>
  <si>
    <t>AMAMED</t>
  </si>
  <si>
    <t>CARDIOMED SRL</t>
  </si>
  <si>
    <t>CMI GALES CRISTINA</t>
  </si>
  <si>
    <t>HERMA MED SRL</t>
  </si>
  <si>
    <t>PNEUMOMED CENTER</t>
  </si>
  <si>
    <t>SPITAL TG FRUMOS</t>
  </si>
  <si>
    <t>CMI STEFANIU</t>
  </si>
  <si>
    <t>MEDICOVER</t>
  </si>
  <si>
    <t xml:space="preserve">SPITALUL CLINIC  DR.C.I.PARHON IASI  </t>
  </si>
  <si>
    <t>SPITALUL TG FRUMOS</t>
  </si>
  <si>
    <t>ARCADIA MEDICAL CENTER SRL</t>
  </si>
  <si>
    <t>IANUARIE 2024</t>
  </si>
  <si>
    <t>FEBRUARIE 2024</t>
  </si>
  <si>
    <t>MARTIE 2024</t>
  </si>
  <si>
    <t>APRILIE 2024</t>
  </si>
  <si>
    <t>MAI 2024</t>
  </si>
  <si>
    <t>IUNIE 2024</t>
  </si>
  <si>
    <t>IULIE 2024</t>
  </si>
  <si>
    <t>AUGUST 2024</t>
  </si>
  <si>
    <t>SEPTEMBRIE 2024</t>
  </si>
  <si>
    <t>OCTOMBRIE 2024</t>
  </si>
  <si>
    <t>NOIEMBRIE  2024</t>
  </si>
  <si>
    <t>DECEMBRIE  2024</t>
  </si>
  <si>
    <t xml:space="preserve">LABORATOARELE SYNLAB </t>
  </si>
  <si>
    <t>DORNA MEDICAL</t>
  </si>
  <si>
    <t xml:space="preserve">ARHIMED RADIOLOGY SRL </t>
  </si>
  <si>
    <t xml:space="preserve">SC SCAN EXPERT PASCANI + SCAN EXPERT IASI </t>
  </si>
  <si>
    <t xml:space="preserve">INTER HEALT SYSTEMS </t>
  </si>
  <si>
    <t xml:space="preserve">INSTITUTUL DE BOLI CARDIOVASCULARE </t>
  </si>
  <si>
    <t xml:space="preserve">SC LUPU IULIAN SRL </t>
  </si>
  <si>
    <t>SC CLINICA ALBERT SRL</t>
  </si>
  <si>
    <t>TOTAL  Program National PET-CT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</si>
</sst>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8"/>
      <color indexed="12"/>
      <name val="Times New Roman"/>
      <family val="1"/>
    </font>
    <font>
      <b/>
      <sz val="8"/>
      <color indexed="18"/>
      <name val="Times New Roman"/>
      <family val="1"/>
    </font>
    <font>
      <b/>
      <sz val="10"/>
      <color indexed="18"/>
      <name val="Times New Roman"/>
      <family val="1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b/>
      <sz val="9"/>
      <name val="Arial"/>
      <family val="2"/>
    </font>
    <font>
      <sz val="8"/>
      <color indexed="10"/>
      <name val="Times New Roman"/>
      <family val="1"/>
    </font>
    <font>
      <b/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1">
    <xf numFmtId="0" fontId="0" fillId="0" borderId="0" xfId="0"/>
    <xf numFmtId="0" fontId="7" fillId="2" borderId="2" xfId="0" applyFont="1" applyFill="1" applyBorder="1" applyAlignment="1">
      <alignment vertical="center" wrapText="1"/>
    </xf>
    <xf numFmtId="2" fontId="7" fillId="2" borderId="2" xfId="2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2" fontId="7" fillId="0" borderId="2" xfId="2" applyNumberFormat="1" applyFont="1" applyFill="1" applyBorder="1" applyAlignment="1">
      <alignment vertical="center" wrapText="1"/>
    </xf>
    <xf numFmtId="1" fontId="7" fillId="2" borderId="2" xfId="1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4" fontId="12" fillId="4" borderId="2" xfId="0" applyNumberFormat="1" applyFont="1" applyFill="1" applyBorder="1" applyAlignment="1">
      <alignment vertical="center"/>
    </xf>
    <xf numFmtId="4" fontId="13" fillId="4" borderId="2" xfId="0" applyNumberFormat="1" applyFont="1" applyFill="1" applyBorder="1" applyAlignment="1">
      <alignment vertical="center"/>
    </xf>
    <xf numFmtId="4" fontId="11" fillId="4" borderId="2" xfId="0" applyNumberFormat="1" applyFont="1" applyFill="1" applyBorder="1" applyAlignment="1">
      <alignment vertical="center"/>
    </xf>
    <xf numFmtId="4" fontId="6" fillId="2" borderId="0" xfId="0" applyNumberFormat="1" applyFont="1" applyFill="1" applyAlignment="1">
      <alignment vertical="center"/>
    </xf>
    <xf numFmtId="4" fontId="8" fillId="2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2" fontId="7" fillId="0" borderId="3" xfId="2" applyNumberFormat="1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15" fillId="2" borderId="0" xfId="0" applyFont="1" applyFill="1" applyAlignment="1">
      <alignment vertical="center"/>
    </xf>
    <xf numFmtId="4" fontId="12" fillId="2" borderId="2" xfId="0" applyNumberFormat="1" applyFont="1" applyFill="1" applyBorder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7" fillId="2" borderId="1" xfId="0" applyFont="1" applyFill="1" applyBorder="1" applyAlignment="1">
      <alignment horizontal="right" vertical="center" wrapText="1"/>
    </xf>
    <xf numFmtId="1" fontId="7" fillId="0" borderId="2" xfId="1" applyNumberFormat="1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4" fontId="8" fillId="5" borderId="2" xfId="0" applyNumberFormat="1" applyFont="1" applyFill="1" applyBorder="1" applyAlignment="1">
      <alignment vertical="center"/>
    </xf>
    <xf numFmtId="4" fontId="12" fillId="5" borderId="2" xfId="0" applyNumberFormat="1" applyFont="1" applyFill="1" applyBorder="1" applyAlignment="1">
      <alignment vertical="center"/>
    </xf>
    <xf numFmtId="4" fontId="11" fillId="5" borderId="2" xfId="0" applyNumberFormat="1" applyFont="1" applyFill="1" applyBorder="1" applyAlignment="1">
      <alignment vertical="center"/>
    </xf>
    <xf numFmtId="4" fontId="12" fillId="6" borderId="2" xfId="0" applyNumberFormat="1" applyFont="1" applyFill="1" applyBorder="1" applyAlignment="1">
      <alignment vertical="center"/>
    </xf>
    <xf numFmtId="4" fontId="8" fillId="5" borderId="4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right" vertical="center"/>
    </xf>
    <xf numFmtId="4" fontId="12" fillId="0" borderId="2" xfId="0" applyNumberFormat="1" applyFont="1" applyFill="1" applyBorder="1" applyAlignment="1">
      <alignment vertical="center"/>
    </xf>
    <xf numFmtId="4" fontId="8" fillId="5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horizontal="right" vertical="center" wrapText="1"/>
    </xf>
    <xf numFmtId="4" fontId="7" fillId="0" borderId="0" xfId="0" applyNumberFormat="1" applyFont="1" applyFill="1" applyAlignment="1">
      <alignment vertical="center"/>
    </xf>
    <xf numFmtId="0" fontId="16" fillId="6" borderId="2" xfId="0" applyFont="1" applyFill="1" applyBorder="1" applyAlignment="1">
      <alignment vertical="center"/>
    </xf>
    <xf numFmtId="0" fontId="16" fillId="6" borderId="1" xfId="0" applyFont="1" applyFill="1" applyBorder="1" applyAlignment="1">
      <alignment vertical="center"/>
    </xf>
    <xf numFmtId="0" fontId="16" fillId="6" borderId="8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vertical="center" wrapText="1"/>
    </xf>
    <xf numFmtId="0" fontId="16" fillId="6" borderId="1" xfId="0" applyFont="1" applyFill="1" applyBorder="1" applyAlignment="1">
      <alignment vertical="center" wrapText="1"/>
    </xf>
    <xf numFmtId="0" fontId="16" fillId="6" borderId="2" xfId="0" applyFont="1" applyFill="1" applyBorder="1" applyAlignment="1">
      <alignment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__evaluare_laboratoare_06_ian_2007" xfId="1"/>
    <cellStyle name="Normal_all--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contare/_date/2024/PARACLINIC/TRIMESTRIALIZARI/PARA_ANEXE%20LEGALE%20SI%20%20%20BUGETARE_31.01.2024_februarie%20202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 2024"/>
      <sheetName val="AB 2024"/>
      <sheetName val="Sheet1"/>
    </sheetNames>
    <sheetDataSet>
      <sheetData sheetId="0">
        <row r="102">
          <cell r="G102">
            <v>2418153.2500000005</v>
          </cell>
          <cell r="S102">
            <v>2679738.1800000002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2"/>
  <sheetViews>
    <sheetView tabSelected="1" view="pageBreakPreview" zoomScale="110" zoomScaleNormal="95" zoomScaleSheetLayoutView="110" zoomScalePageLayoutView="82" workbookViewId="0">
      <pane ySplit="2" topLeftCell="A80" activePane="bottomLeft" state="frozen"/>
      <selection pane="bottomLeft" activeCell="D103" sqref="D103"/>
    </sheetView>
  </sheetViews>
  <sheetFormatPr defaultColWidth="9.140625" defaultRowHeight="12" outlineLevelCol="1"/>
  <cols>
    <col min="1" max="1" width="6.42578125" style="43" customWidth="1"/>
    <col min="2" max="2" width="43.28515625" style="13" customWidth="1"/>
    <col min="3" max="3" width="16.5703125" style="13" customWidth="1"/>
    <col min="4" max="4" width="16" style="13" customWidth="1"/>
    <col min="5" max="5" width="15.140625" style="9" hidden="1" customWidth="1" outlineLevel="1"/>
    <col min="6" max="6" width="14.28515625" style="9" hidden="1" customWidth="1" outlineLevel="1"/>
    <col min="7" max="7" width="13.28515625" style="9" hidden="1" customWidth="1" outlineLevel="1"/>
    <col min="8" max="8" width="14" style="24" hidden="1" customWidth="1" outlineLevel="1"/>
    <col min="9" max="9" width="14.42578125" style="24" hidden="1" customWidth="1" outlineLevel="1"/>
    <col min="10" max="10" width="14.28515625" style="24" hidden="1" customWidth="1" outlineLevel="1"/>
    <col min="11" max="11" width="14.7109375" style="24" hidden="1" customWidth="1" outlineLevel="1"/>
    <col min="12" max="12" width="13.7109375" style="24" hidden="1" customWidth="1" outlineLevel="1"/>
    <col min="13" max="13" width="14.140625" style="24" hidden="1" customWidth="1" outlineLevel="1"/>
    <col min="14" max="14" width="13.85546875" style="24" hidden="1" customWidth="1" outlineLevel="1"/>
    <col min="15" max="15" width="12" style="9" bestFit="1" customWidth="1" collapsed="1"/>
    <col min="16" max="16" width="13" style="9" bestFit="1" customWidth="1"/>
    <col min="17" max="16384" width="9.140625" style="9"/>
  </cols>
  <sheetData>
    <row r="1" spans="1:18" s="8" customFormat="1" ht="57.6" customHeight="1">
      <c r="A1" s="57" t="s">
        <v>53</v>
      </c>
      <c r="B1" s="55" t="s">
        <v>0</v>
      </c>
      <c r="C1" s="55" t="s">
        <v>70</v>
      </c>
      <c r="D1" s="55" t="s">
        <v>71</v>
      </c>
      <c r="E1" s="55" t="s">
        <v>72</v>
      </c>
      <c r="F1" s="59" t="s">
        <v>73</v>
      </c>
      <c r="G1" s="60" t="s">
        <v>74</v>
      </c>
      <c r="H1" s="60" t="s">
        <v>75</v>
      </c>
      <c r="I1" s="60" t="s">
        <v>76</v>
      </c>
      <c r="J1" s="54" t="s">
        <v>77</v>
      </c>
      <c r="K1" s="54" t="s">
        <v>78</v>
      </c>
      <c r="L1" s="54" t="s">
        <v>79</v>
      </c>
      <c r="M1" s="54" t="s">
        <v>80</v>
      </c>
      <c r="N1" s="54" t="s">
        <v>81</v>
      </c>
    </row>
    <row r="2" spans="1:18" s="8" customFormat="1" ht="10.5">
      <c r="A2" s="58"/>
      <c r="B2" s="56"/>
      <c r="C2" s="56"/>
      <c r="D2" s="56"/>
      <c r="E2" s="56"/>
      <c r="F2" s="59"/>
      <c r="G2" s="60"/>
      <c r="H2" s="60"/>
      <c r="I2" s="60"/>
      <c r="J2" s="54"/>
      <c r="K2" s="54"/>
      <c r="L2" s="54"/>
      <c r="M2" s="54"/>
      <c r="N2" s="54"/>
    </row>
    <row r="3" spans="1:18" ht="14.1" customHeight="1">
      <c r="A3" s="39">
        <v>1</v>
      </c>
      <c r="B3" s="1" t="s">
        <v>1</v>
      </c>
      <c r="C3" s="34">
        <v>42313.570000000007</v>
      </c>
      <c r="D3" s="34">
        <v>47597.630000000005</v>
      </c>
      <c r="E3" s="15"/>
      <c r="F3" s="20"/>
      <c r="G3" s="20"/>
      <c r="H3" s="20"/>
      <c r="I3" s="20"/>
      <c r="J3" s="20"/>
      <c r="K3" s="20"/>
      <c r="L3" s="20"/>
      <c r="M3" s="20"/>
      <c r="N3" s="20"/>
      <c r="O3" s="19"/>
      <c r="R3" s="19"/>
    </row>
    <row r="4" spans="1:18" ht="14.1" customHeight="1">
      <c r="A4" s="39">
        <f>A3+1</f>
        <v>2</v>
      </c>
      <c r="B4" s="1" t="s">
        <v>2</v>
      </c>
      <c r="C4" s="34">
        <v>39578.090000000004</v>
      </c>
      <c r="D4" s="34">
        <v>44519.54</v>
      </c>
      <c r="E4" s="15"/>
      <c r="F4" s="20"/>
      <c r="G4" s="20"/>
      <c r="H4" s="20"/>
      <c r="I4" s="20"/>
      <c r="J4" s="20"/>
      <c r="K4" s="20"/>
      <c r="L4" s="20"/>
      <c r="M4" s="20"/>
      <c r="N4" s="20"/>
      <c r="O4" s="19"/>
      <c r="R4" s="19"/>
    </row>
    <row r="5" spans="1:18" ht="14.1" customHeight="1">
      <c r="A5" s="39">
        <f t="shared" ref="A5:A30" si="0">A4+1</f>
        <v>3</v>
      </c>
      <c r="B5" s="1" t="s">
        <v>3</v>
      </c>
      <c r="C5" s="34">
        <v>40390.35</v>
      </c>
      <c r="D5" s="34">
        <v>45434.66</v>
      </c>
      <c r="E5" s="15"/>
      <c r="F5" s="20"/>
      <c r="G5" s="20"/>
      <c r="H5" s="20"/>
      <c r="I5" s="20"/>
      <c r="J5" s="20"/>
      <c r="K5" s="20"/>
      <c r="L5" s="20"/>
      <c r="M5" s="20"/>
      <c r="N5" s="20"/>
      <c r="O5" s="19"/>
      <c r="R5" s="19"/>
    </row>
    <row r="6" spans="1:18" ht="14.1" customHeight="1">
      <c r="A6" s="39">
        <f t="shared" si="0"/>
        <v>4</v>
      </c>
      <c r="B6" s="1" t="s">
        <v>40</v>
      </c>
      <c r="C6" s="34">
        <v>28825.38</v>
      </c>
      <c r="D6" s="34">
        <v>32424.559999999998</v>
      </c>
      <c r="E6" s="15"/>
      <c r="F6" s="20"/>
      <c r="G6" s="20"/>
      <c r="H6" s="20"/>
      <c r="I6" s="20"/>
      <c r="J6" s="20"/>
      <c r="K6" s="20"/>
      <c r="L6" s="20"/>
      <c r="M6" s="20"/>
      <c r="N6" s="20"/>
      <c r="O6" s="19"/>
      <c r="R6" s="19"/>
    </row>
    <row r="7" spans="1:18" ht="23.45" customHeight="1" collapsed="1">
      <c r="A7" s="39">
        <f t="shared" si="0"/>
        <v>5</v>
      </c>
      <c r="B7" s="2" t="s">
        <v>20</v>
      </c>
      <c r="C7" s="34">
        <v>102600.78</v>
      </c>
      <c r="D7" s="34">
        <v>115409.31</v>
      </c>
      <c r="E7" s="15"/>
      <c r="F7" s="20"/>
      <c r="G7" s="20"/>
      <c r="H7" s="20"/>
      <c r="I7" s="20"/>
      <c r="J7" s="20"/>
      <c r="K7" s="20"/>
      <c r="L7" s="20"/>
      <c r="M7" s="20"/>
      <c r="N7" s="20"/>
      <c r="O7" s="19"/>
      <c r="R7" s="19"/>
    </row>
    <row r="8" spans="1:18" ht="22.15" customHeight="1">
      <c r="A8" s="39">
        <f t="shared" si="0"/>
        <v>6</v>
      </c>
      <c r="B8" s="1" t="s">
        <v>4</v>
      </c>
      <c r="C8" s="34">
        <v>137213.10999999999</v>
      </c>
      <c r="D8" s="34">
        <v>154335.63</v>
      </c>
      <c r="E8" s="15"/>
      <c r="F8" s="20"/>
      <c r="G8" s="20"/>
      <c r="H8" s="20"/>
      <c r="I8" s="20"/>
      <c r="J8" s="20"/>
      <c r="K8" s="20"/>
      <c r="L8" s="20"/>
      <c r="M8" s="20"/>
      <c r="N8" s="20"/>
      <c r="O8" s="19"/>
      <c r="R8" s="19"/>
    </row>
    <row r="9" spans="1:18" ht="27" customHeight="1">
      <c r="A9" s="39">
        <f t="shared" si="0"/>
        <v>7</v>
      </c>
      <c r="B9" s="1" t="s">
        <v>37</v>
      </c>
      <c r="C9" s="34">
        <v>35129.71</v>
      </c>
      <c r="D9" s="34">
        <v>39516.01</v>
      </c>
      <c r="E9" s="15"/>
      <c r="F9" s="20"/>
      <c r="G9" s="20"/>
      <c r="H9" s="20"/>
      <c r="I9" s="20"/>
      <c r="J9" s="20"/>
      <c r="K9" s="20"/>
      <c r="L9" s="20"/>
      <c r="M9" s="20"/>
      <c r="N9" s="20"/>
      <c r="O9" s="19"/>
      <c r="R9" s="19"/>
    </row>
    <row r="10" spans="1:18" ht="14.1" customHeight="1">
      <c r="A10" s="39">
        <f t="shared" si="0"/>
        <v>8</v>
      </c>
      <c r="B10" s="1" t="s">
        <v>5</v>
      </c>
      <c r="C10" s="34">
        <v>31229.159999999996</v>
      </c>
      <c r="D10" s="34">
        <v>35130.740000000005</v>
      </c>
      <c r="E10" s="15"/>
      <c r="F10" s="20"/>
      <c r="G10" s="20"/>
      <c r="H10" s="20"/>
      <c r="I10" s="20"/>
      <c r="J10" s="20"/>
      <c r="K10" s="20"/>
      <c r="L10" s="20"/>
      <c r="M10" s="20"/>
      <c r="N10" s="20"/>
      <c r="O10" s="19"/>
      <c r="R10" s="19"/>
    </row>
    <row r="11" spans="1:18" ht="14.1" customHeight="1">
      <c r="A11" s="39">
        <f t="shared" si="0"/>
        <v>9</v>
      </c>
      <c r="B11" s="1" t="s">
        <v>82</v>
      </c>
      <c r="C11" s="34">
        <v>45745.01</v>
      </c>
      <c r="D11" s="34">
        <v>51457.279999999999</v>
      </c>
      <c r="E11" s="15"/>
      <c r="F11" s="20"/>
      <c r="G11" s="20"/>
      <c r="H11" s="20"/>
      <c r="I11" s="20"/>
      <c r="J11" s="20"/>
      <c r="K11" s="20"/>
      <c r="L11" s="20"/>
      <c r="M11" s="20"/>
      <c r="N11" s="20"/>
      <c r="O11" s="19"/>
      <c r="R11" s="19"/>
    </row>
    <row r="12" spans="1:18" ht="14.1" customHeight="1">
      <c r="A12" s="39">
        <f t="shared" si="0"/>
        <v>10</v>
      </c>
      <c r="B12" s="1" t="s">
        <v>6</v>
      </c>
      <c r="C12" s="34">
        <v>46900.770000000004</v>
      </c>
      <c r="D12" s="34">
        <v>52759.33</v>
      </c>
      <c r="E12" s="15"/>
      <c r="F12" s="20"/>
      <c r="G12" s="20"/>
      <c r="H12" s="20"/>
      <c r="I12" s="20"/>
      <c r="J12" s="20"/>
      <c r="K12" s="20"/>
      <c r="L12" s="20"/>
      <c r="M12" s="20"/>
      <c r="N12" s="20"/>
      <c r="O12" s="19"/>
      <c r="R12" s="19"/>
    </row>
    <row r="13" spans="1:18" ht="14.1" customHeight="1">
      <c r="A13" s="39">
        <f t="shared" si="0"/>
        <v>11</v>
      </c>
      <c r="B13" s="1" t="s">
        <v>32</v>
      </c>
      <c r="C13" s="34">
        <v>26666.07</v>
      </c>
      <c r="D13" s="34">
        <v>29996.17</v>
      </c>
      <c r="E13" s="15"/>
      <c r="F13" s="20"/>
      <c r="G13" s="20"/>
      <c r="H13" s="20"/>
      <c r="I13" s="20"/>
      <c r="J13" s="20"/>
      <c r="K13" s="20"/>
      <c r="L13" s="20"/>
      <c r="M13" s="20"/>
      <c r="N13" s="20"/>
      <c r="O13" s="19"/>
      <c r="R13" s="19"/>
    </row>
    <row r="14" spans="1:18" ht="14.1" customHeight="1">
      <c r="A14" s="39">
        <f t="shared" si="0"/>
        <v>12</v>
      </c>
      <c r="B14" s="1" t="s">
        <v>7</v>
      </c>
      <c r="C14" s="34">
        <v>35613.31</v>
      </c>
      <c r="D14" s="34">
        <v>40061.57</v>
      </c>
      <c r="E14" s="15"/>
      <c r="F14" s="20"/>
      <c r="G14" s="20"/>
      <c r="H14" s="20"/>
      <c r="I14" s="20"/>
      <c r="J14" s="20"/>
      <c r="K14" s="20"/>
      <c r="L14" s="20"/>
      <c r="M14" s="20"/>
      <c r="N14" s="20"/>
      <c r="O14" s="19"/>
      <c r="R14" s="19"/>
    </row>
    <row r="15" spans="1:18" ht="14.1" customHeight="1">
      <c r="A15" s="39">
        <f t="shared" si="0"/>
        <v>13</v>
      </c>
      <c r="B15" s="1" t="s">
        <v>44</v>
      </c>
      <c r="C15" s="34">
        <v>42202.87</v>
      </c>
      <c r="D15" s="34">
        <v>47472.86</v>
      </c>
      <c r="E15" s="15"/>
      <c r="F15" s="20"/>
      <c r="G15" s="20"/>
      <c r="H15" s="20"/>
      <c r="I15" s="20"/>
      <c r="J15" s="20"/>
      <c r="K15" s="20"/>
      <c r="L15" s="20"/>
      <c r="M15" s="20"/>
      <c r="N15" s="20"/>
      <c r="O15" s="19"/>
      <c r="R15" s="19"/>
    </row>
    <row r="16" spans="1:18" ht="14.1" customHeight="1" collapsed="1">
      <c r="A16" s="39">
        <f t="shared" si="0"/>
        <v>14</v>
      </c>
      <c r="B16" s="1" t="s">
        <v>8</v>
      </c>
      <c r="C16" s="34">
        <v>69473.91</v>
      </c>
      <c r="D16" s="34">
        <v>78947.569999999992</v>
      </c>
      <c r="E16" s="15"/>
      <c r="F16" s="20"/>
      <c r="G16" s="20"/>
      <c r="H16" s="20"/>
      <c r="I16" s="20"/>
      <c r="J16" s="20"/>
      <c r="K16" s="20"/>
      <c r="L16" s="20"/>
      <c r="M16" s="20"/>
      <c r="N16" s="20"/>
      <c r="O16" s="19"/>
      <c r="R16" s="19"/>
    </row>
    <row r="17" spans="1:18" ht="14.1" customHeight="1">
      <c r="A17" s="39">
        <f t="shared" si="0"/>
        <v>15</v>
      </c>
      <c r="B17" s="1" t="s">
        <v>16</v>
      </c>
      <c r="C17" s="34">
        <v>60069.53</v>
      </c>
      <c r="D17" s="34">
        <v>67570.559999999998</v>
      </c>
      <c r="E17" s="15"/>
      <c r="F17" s="20"/>
      <c r="G17" s="20"/>
      <c r="H17" s="20"/>
      <c r="I17" s="20"/>
      <c r="J17" s="20"/>
      <c r="K17" s="20"/>
      <c r="L17" s="20"/>
      <c r="M17" s="20"/>
      <c r="N17" s="20"/>
      <c r="O17" s="19"/>
      <c r="R17" s="19"/>
    </row>
    <row r="18" spans="1:18" ht="14.1" customHeight="1">
      <c r="A18" s="39">
        <f t="shared" si="0"/>
        <v>16</v>
      </c>
      <c r="B18" s="1" t="s">
        <v>33</v>
      </c>
      <c r="C18" s="34">
        <v>36766.880000000005</v>
      </c>
      <c r="D18" s="34">
        <v>39649.42</v>
      </c>
      <c r="E18" s="15"/>
      <c r="F18" s="20"/>
      <c r="G18" s="20"/>
      <c r="H18" s="20"/>
      <c r="I18" s="20"/>
      <c r="J18" s="20"/>
      <c r="K18" s="20"/>
      <c r="L18" s="20"/>
      <c r="M18" s="20"/>
      <c r="N18" s="20"/>
      <c r="O18" s="19"/>
      <c r="R18" s="19"/>
    </row>
    <row r="19" spans="1:18" ht="14.1" customHeight="1">
      <c r="A19" s="39">
        <f t="shared" si="0"/>
        <v>17</v>
      </c>
      <c r="B19" s="1" t="s">
        <v>54</v>
      </c>
      <c r="C19" s="34">
        <v>31308.67</v>
      </c>
      <c r="D19" s="34">
        <v>35219.33</v>
      </c>
      <c r="E19" s="15"/>
      <c r="F19" s="20"/>
      <c r="G19" s="20"/>
      <c r="H19" s="20"/>
      <c r="I19" s="20"/>
      <c r="J19" s="20"/>
      <c r="K19" s="20"/>
      <c r="L19" s="20"/>
      <c r="M19" s="20"/>
      <c r="N19" s="20"/>
      <c r="O19" s="19"/>
      <c r="R19" s="19"/>
    </row>
    <row r="20" spans="1:18" ht="14.1" customHeight="1" collapsed="1">
      <c r="A20" s="39">
        <f t="shared" si="0"/>
        <v>18</v>
      </c>
      <c r="B20" s="1" t="s">
        <v>9</v>
      </c>
      <c r="C20" s="34">
        <v>73019.25</v>
      </c>
      <c r="D20" s="34">
        <v>82135.61</v>
      </c>
      <c r="E20" s="15"/>
      <c r="F20" s="20"/>
      <c r="G20" s="20"/>
      <c r="H20" s="20"/>
      <c r="I20" s="20"/>
      <c r="J20" s="20"/>
      <c r="K20" s="20"/>
      <c r="L20" s="20"/>
      <c r="M20" s="20"/>
      <c r="N20" s="20"/>
      <c r="O20" s="19"/>
      <c r="R20" s="19"/>
    </row>
    <row r="21" spans="1:18" s="14" customFormat="1" ht="14.1" customHeight="1">
      <c r="A21" s="39">
        <f t="shared" si="0"/>
        <v>19</v>
      </c>
      <c r="B21" s="1" t="s">
        <v>10</v>
      </c>
      <c r="C21" s="34">
        <v>42041.880000000005</v>
      </c>
      <c r="D21" s="34">
        <v>47291.97</v>
      </c>
      <c r="E21" s="15"/>
      <c r="F21" s="15"/>
      <c r="G21" s="15"/>
      <c r="H21" s="20"/>
      <c r="I21" s="15"/>
      <c r="J21" s="20"/>
      <c r="K21" s="20"/>
      <c r="L21" s="15"/>
      <c r="M21" s="15"/>
      <c r="N21" s="15"/>
      <c r="O21" s="19"/>
      <c r="R21" s="19"/>
    </row>
    <row r="22" spans="1:18" ht="14.1" customHeight="1">
      <c r="A22" s="39">
        <f t="shared" si="0"/>
        <v>20</v>
      </c>
      <c r="B22" s="1" t="s">
        <v>11</v>
      </c>
      <c r="C22" s="34">
        <v>31753.109999999997</v>
      </c>
      <c r="D22" s="34">
        <v>35717.630000000005</v>
      </c>
      <c r="E22" s="15"/>
      <c r="F22" s="20"/>
      <c r="G22" s="20"/>
      <c r="H22" s="20"/>
      <c r="I22" s="20"/>
      <c r="J22" s="20"/>
      <c r="K22" s="20"/>
      <c r="L22" s="20"/>
      <c r="M22" s="20"/>
      <c r="N22" s="20"/>
      <c r="O22" s="19"/>
      <c r="R22" s="19"/>
    </row>
    <row r="23" spans="1:18" ht="14.1" customHeight="1">
      <c r="A23" s="39">
        <f t="shared" si="0"/>
        <v>21</v>
      </c>
      <c r="B23" s="1" t="s">
        <v>12</v>
      </c>
      <c r="C23" s="34">
        <v>30428.160000000003</v>
      </c>
      <c r="D23" s="34">
        <v>34226.33</v>
      </c>
      <c r="E23" s="15"/>
      <c r="F23" s="20"/>
      <c r="G23" s="20"/>
      <c r="H23" s="20"/>
      <c r="I23" s="20"/>
      <c r="J23" s="20"/>
      <c r="K23" s="20"/>
      <c r="L23" s="20"/>
      <c r="M23" s="20"/>
      <c r="N23" s="20"/>
      <c r="O23" s="19"/>
      <c r="R23" s="19"/>
    </row>
    <row r="24" spans="1:18" ht="23.25" customHeight="1">
      <c r="A24" s="39">
        <f t="shared" si="0"/>
        <v>22</v>
      </c>
      <c r="B24" s="1" t="s">
        <v>45</v>
      </c>
      <c r="C24" s="34">
        <v>29316.839999999997</v>
      </c>
      <c r="D24" s="34">
        <v>32977.229999999996</v>
      </c>
      <c r="E24" s="15"/>
      <c r="F24" s="20"/>
      <c r="G24" s="20"/>
      <c r="H24" s="20"/>
      <c r="I24" s="20"/>
      <c r="J24" s="20"/>
      <c r="K24" s="20"/>
      <c r="L24" s="20"/>
      <c r="M24" s="20"/>
      <c r="N24" s="20"/>
      <c r="O24" s="19"/>
      <c r="R24" s="19"/>
    </row>
    <row r="25" spans="1:18" ht="21.75" customHeight="1">
      <c r="A25" s="39">
        <f t="shared" si="0"/>
        <v>23</v>
      </c>
      <c r="B25" s="1" t="s">
        <v>13</v>
      </c>
      <c r="C25" s="34">
        <v>34687.46</v>
      </c>
      <c r="D25" s="34">
        <v>39017.24</v>
      </c>
      <c r="E25" s="15"/>
      <c r="F25" s="20"/>
      <c r="G25" s="20"/>
      <c r="H25" s="20"/>
      <c r="I25" s="20"/>
      <c r="J25" s="20"/>
      <c r="K25" s="20"/>
      <c r="L25" s="20"/>
      <c r="M25" s="20"/>
      <c r="N25" s="20"/>
      <c r="O25" s="19"/>
      <c r="R25" s="19"/>
    </row>
    <row r="26" spans="1:18" ht="29.25" customHeight="1">
      <c r="A26" s="39">
        <f t="shared" si="0"/>
        <v>24</v>
      </c>
      <c r="B26" s="1" t="s">
        <v>14</v>
      </c>
      <c r="C26" s="34">
        <v>74394.37</v>
      </c>
      <c r="D26" s="34">
        <v>83680.889999999985</v>
      </c>
      <c r="E26" s="15"/>
      <c r="F26" s="20"/>
      <c r="G26" s="20"/>
      <c r="H26" s="20"/>
      <c r="I26" s="20"/>
      <c r="J26" s="20"/>
      <c r="K26" s="20"/>
      <c r="L26" s="20"/>
      <c r="M26" s="20"/>
      <c r="N26" s="20"/>
      <c r="O26" s="19"/>
      <c r="R26" s="19"/>
    </row>
    <row r="27" spans="1:18" ht="23.45" customHeight="1">
      <c r="A27" s="39">
        <f t="shared" si="0"/>
        <v>25</v>
      </c>
      <c r="B27" s="1" t="s">
        <v>15</v>
      </c>
      <c r="C27" s="34">
        <v>24525.519999999997</v>
      </c>
      <c r="D27" s="34">
        <v>27587.760000000002</v>
      </c>
      <c r="E27" s="15"/>
      <c r="F27" s="20"/>
      <c r="G27" s="20"/>
      <c r="H27" s="20"/>
      <c r="I27" s="20"/>
      <c r="J27" s="20"/>
      <c r="K27" s="20"/>
      <c r="L27" s="20"/>
      <c r="M27" s="20"/>
      <c r="N27" s="20"/>
      <c r="O27" s="19"/>
      <c r="R27" s="19"/>
    </row>
    <row r="28" spans="1:18" ht="18" customHeight="1">
      <c r="A28" s="39">
        <f t="shared" si="0"/>
        <v>26</v>
      </c>
      <c r="B28" s="1" t="s">
        <v>17</v>
      </c>
      <c r="C28" s="34">
        <v>40033.1</v>
      </c>
      <c r="D28" s="34">
        <v>45034.16</v>
      </c>
      <c r="E28" s="15"/>
      <c r="F28" s="20"/>
      <c r="G28" s="20"/>
      <c r="H28" s="20"/>
      <c r="I28" s="20"/>
      <c r="J28" s="20"/>
      <c r="K28" s="20"/>
      <c r="L28" s="20"/>
      <c r="M28" s="20"/>
      <c r="N28" s="20"/>
      <c r="O28" s="19"/>
      <c r="R28" s="19"/>
    </row>
    <row r="29" spans="1:18" ht="18.75" customHeight="1">
      <c r="A29" s="39">
        <f t="shared" si="0"/>
        <v>27</v>
      </c>
      <c r="B29" s="1" t="s">
        <v>18</v>
      </c>
      <c r="C29" s="34">
        <v>60589.05</v>
      </c>
      <c r="D29" s="34">
        <v>68155.01999999999</v>
      </c>
      <c r="E29" s="15"/>
      <c r="F29" s="20"/>
      <c r="G29" s="20"/>
      <c r="H29" s="20"/>
      <c r="I29" s="20"/>
      <c r="J29" s="20"/>
      <c r="K29" s="20"/>
      <c r="L29" s="20"/>
      <c r="M29" s="20"/>
      <c r="N29" s="20"/>
      <c r="O29" s="19"/>
      <c r="R29" s="19"/>
    </row>
    <row r="30" spans="1:18" ht="24.6" customHeight="1">
      <c r="A30" s="39">
        <f t="shared" si="0"/>
        <v>28</v>
      </c>
      <c r="B30" s="1" t="s">
        <v>83</v>
      </c>
      <c r="C30" s="34">
        <v>45184.09</v>
      </c>
      <c r="D30" s="34">
        <v>50824.56</v>
      </c>
      <c r="E30" s="15"/>
      <c r="F30" s="20"/>
      <c r="G30" s="20"/>
      <c r="H30" s="20"/>
      <c r="I30" s="20"/>
      <c r="J30" s="20"/>
      <c r="K30" s="20"/>
      <c r="L30" s="20"/>
      <c r="M30" s="20"/>
      <c r="N30" s="20"/>
      <c r="O30" s="19"/>
      <c r="R30" s="19"/>
    </row>
    <row r="31" spans="1:18" s="10" customFormat="1" ht="14.1" customHeight="1">
      <c r="A31" s="49" t="s">
        <v>19</v>
      </c>
      <c r="B31" s="48"/>
      <c r="C31" s="37">
        <f>SUM(C3:C30)</f>
        <v>1338000.0000000005</v>
      </c>
      <c r="D31" s="37">
        <f>SUM(D3:D30)</f>
        <v>1504150.5699999998</v>
      </c>
      <c r="E31" s="44"/>
      <c r="F31" s="25"/>
      <c r="G31" s="25"/>
      <c r="H31" s="25"/>
      <c r="I31" s="25"/>
      <c r="J31" s="25"/>
      <c r="K31" s="25"/>
      <c r="L31" s="25"/>
      <c r="M31" s="25"/>
      <c r="N31" s="25"/>
      <c r="O31" s="27"/>
      <c r="R31" s="27"/>
    </row>
    <row r="32" spans="1:18" ht="14.1" customHeight="1">
      <c r="A32" s="40">
        <v>1</v>
      </c>
      <c r="B32" s="3" t="s">
        <v>52</v>
      </c>
      <c r="C32" s="34">
        <v>7075.26</v>
      </c>
      <c r="D32" s="34">
        <v>7959.67</v>
      </c>
      <c r="E32" s="15"/>
      <c r="F32" s="20"/>
      <c r="G32" s="20"/>
      <c r="H32" s="20"/>
      <c r="I32" s="20"/>
      <c r="J32" s="20"/>
      <c r="K32" s="20"/>
      <c r="L32" s="20"/>
      <c r="M32" s="20"/>
      <c r="N32" s="20"/>
      <c r="O32" s="19"/>
      <c r="R32" s="19"/>
    </row>
    <row r="33" spans="1:18" ht="14.1" customHeight="1">
      <c r="A33" s="40">
        <f t="shared" ref="A33:A38" si="1">A32+1</f>
        <v>2</v>
      </c>
      <c r="B33" s="1" t="s">
        <v>4</v>
      </c>
      <c r="C33" s="34">
        <v>769.49</v>
      </c>
      <c r="D33" s="34">
        <v>865.68</v>
      </c>
      <c r="E33" s="15"/>
      <c r="F33" s="20"/>
      <c r="G33" s="20"/>
      <c r="H33" s="20"/>
      <c r="I33" s="20"/>
      <c r="J33" s="20"/>
      <c r="K33" s="20"/>
      <c r="L33" s="20"/>
      <c r="M33" s="20"/>
      <c r="N33" s="20"/>
      <c r="O33" s="19"/>
      <c r="R33" s="19"/>
    </row>
    <row r="34" spans="1:18" s="10" customFormat="1" ht="14.1" customHeight="1">
      <c r="A34" s="40">
        <f t="shared" si="1"/>
        <v>3</v>
      </c>
      <c r="B34" s="23" t="s">
        <v>55</v>
      </c>
      <c r="C34" s="34">
        <v>11001.689999999999</v>
      </c>
      <c r="D34" s="34">
        <v>12376.9</v>
      </c>
      <c r="E34" s="16">
        <f t="shared" ref="E34:N34" si="2">SUM(E3:E33)</f>
        <v>0</v>
      </c>
      <c r="F34" s="16">
        <f t="shared" si="2"/>
        <v>0</v>
      </c>
      <c r="G34" s="16">
        <f t="shared" si="2"/>
        <v>0</v>
      </c>
      <c r="H34" s="16">
        <f t="shared" si="2"/>
        <v>0</v>
      </c>
      <c r="I34" s="16">
        <f t="shared" si="2"/>
        <v>0</v>
      </c>
      <c r="J34" s="16">
        <f t="shared" si="2"/>
        <v>0</v>
      </c>
      <c r="K34" s="16">
        <f t="shared" si="2"/>
        <v>0</v>
      </c>
      <c r="L34" s="16">
        <f t="shared" si="2"/>
        <v>0</v>
      </c>
      <c r="M34" s="16">
        <f t="shared" si="2"/>
        <v>0</v>
      </c>
      <c r="N34" s="16">
        <f t="shared" si="2"/>
        <v>0</v>
      </c>
      <c r="O34" s="19"/>
      <c r="P34" s="27"/>
    </row>
    <row r="35" spans="1:18" s="10" customFormat="1" ht="14.1" customHeight="1">
      <c r="A35" s="40">
        <f t="shared" si="1"/>
        <v>4</v>
      </c>
      <c r="B35" s="23" t="s">
        <v>6</v>
      </c>
      <c r="C35" s="34">
        <v>1012.49</v>
      </c>
      <c r="D35" s="34">
        <v>1139.05</v>
      </c>
      <c r="E35" s="15"/>
      <c r="F35" s="20"/>
      <c r="G35" s="20"/>
      <c r="H35" s="20"/>
      <c r="I35" s="20"/>
      <c r="J35" s="20"/>
      <c r="K35" s="20"/>
      <c r="L35" s="20"/>
      <c r="M35" s="20"/>
      <c r="N35" s="25"/>
      <c r="O35" s="19"/>
    </row>
    <row r="36" spans="1:18" s="10" customFormat="1" ht="14.1" customHeight="1">
      <c r="A36" s="40">
        <f t="shared" si="1"/>
        <v>5</v>
      </c>
      <c r="B36" s="3" t="s">
        <v>56</v>
      </c>
      <c r="C36" s="34">
        <v>1788.66</v>
      </c>
      <c r="D36" s="34">
        <v>2012.24</v>
      </c>
      <c r="E36" s="15"/>
      <c r="F36" s="20"/>
      <c r="G36" s="20"/>
      <c r="H36" s="20"/>
      <c r="I36" s="20"/>
      <c r="J36" s="20"/>
      <c r="K36" s="20"/>
      <c r="L36" s="20"/>
      <c r="M36" s="20"/>
      <c r="N36" s="25"/>
      <c r="O36" s="19"/>
    </row>
    <row r="37" spans="1:18" s="10" customFormat="1" ht="14.1" customHeight="1">
      <c r="A37" s="40">
        <f t="shared" si="1"/>
        <v>6</v>
      </c>
      <c r="B37" s="4" t="s">
        <v>15</v>
      </c>
      <c r="C37" s="34">
        <v>1295.98</v>
      </c>
      <c r="D37" s="34">
        <v>1457.98</v>
      </c>
      <c r="E37" s="15"/>
      <c r="F37" s="20"/>
      <c r="G37" s="20"/>
      <c r="H37" s="20"/>
      <c r="I37" s="20"/>
      <c r="J37" s="20"/>
      <c r="K37" s="20"/>
      <c r="L37" s="20"/>
      <c r="M37" s="20"/>
      <c r="N37" s="25"/>
      <c r="O37" s="19"/>
    </row>
    <row r="38" spans="1:18" s="10" customFormat="1" ht="14.1" customHeight="1">
      <c r="A38" s="40">
        <f t="shared" si="1"/>
        <v>7</v>
      </c>
      <c r="B38" s="4" t="s">
        <v>17</v>
      </c>
      <c r="C38" s="34">
        <v>1056.43</v>
      </c>
      <c r="D38" s="34">
        <v>1188.48</v>
      </c>
      <c r="E38" s="15"/>
      <c r="F38" s="20"/>
      <c r="G38" s="20"/>
      <c r="H38" s="20"/>
      <c r="I38" s="20"/>
      <c r="J38" s="20"/>
      <c r="K38" s="20"/>
      <c r="L38" s="20"/>
      <c r="M38" s="20"/>
      <c r="N38" s="25"/>
      <c r="O38" s="19"/>
    </row>
    <row r="39" spans="1:18" s="10" customFormat="1" ht="14.1" customHeight="1">
      <c r="A39" s="50" t="s">
        <v>38</v>
      </c>
      <c r="B39" s="51"/>
      <c r="C39" s="37">
        <f>SUM(C32:C38)</f>
        <v>24000</v>
      </c>
      <c r="D39" s="37">
        <f>SUM(D32:D38)</f>
        <v>27000</v>
      </c>
      <c r="E39" s="44"/>
      <c r="F39" s="25"/>
      <c r="G39" s="25"/>
      <c r="H39" s="25"/>
      <c r="I39" s="25"/>
      <c r="J39" s="25"/>
      <c r="K39" s="25"/>
      <c r="L39" s="25"/>
      <c r="M39" s="25"/>
      <c r="N39" s="25"/>
      <c r="O39" s="27"/>
    </row>
    <row r="40" spans="1:18" s="10" customFormat="1" ht="18" customHeight="1">
      <c r="A40" s="39">
        <v>1</v>
      </c>
      <c r="B40" s="4" t="s">
        <v>69</v>
      </c>
      <c r="C40" s="34">
        <v>123673.81</v>
      </c>
      <c r="D40" s="34">
        <v>138252.85</v>
      </c>
      <c r="E40" s="15"/>
      <c r="F40" s="20"/>
      <c r="G40" s="20"/>
      <c r="H40" s="20"/>
      <c r="I40" s="20"/>
      <c r="J40" s="20"/>
      <c r="K40" s="20"/>
      <c r="L40" s="20"/>
      <c r="M40" s="20"/>
      <c r="N40" s="25"/>
      <c r="O40" s="19"/>
    </row>
    <row r="41" spans="1:18" s="10" customFormat="1" ht="14.1" customHeight="1">
      <c r="A41" s="39">
        <f t="shared" ref="A41:A65" si="3">A40+1</f>
        <v>2</v>
      </c>
      <c r="B41" s="4" t="s">
        <v>84</v>
      </c>
      <c r="C41" s="34">
        <v>36252.21</v>
      </c>
      <c r="D41" s="34">
        <v>38877.94</v>
      </c>
      <c r="E41" s="15"/>
      <c r="F41" s="20"/>
      <c r="G41" s="20"/>
      <c r="H41" s="20"/>
      <c r="I41" s="20"/>
      <c r="J41" s="20"/>
      <c r="K41" s="20"/>
      <c r="L41" s="20"/>
      <c r="M41" s="20"/>
      <c r="N41" s="25"/>
      <c r="O41" s="19"/>
    </row>
    <row r="42" spans="1:18" s="10" customFormat="1" ht="14.1" customHeight="1">
      <c r="A42" s="39">
        <f t="shared" si="3"/>
        <v>3</v>
      </c>
      <c r="B42" s="1" t="s">
        <v>40</v>
      </c>
      <c r="C42" s="34">
        <v>17180.84</v>
      </c>
      <c r="D42" s="34">
        <v>19378.43</v>
      </c>
      <c r="E42" s="16">
        <f t="shared" ref="E42:N42" si="4">SUM(E35:E41)</f>
        <v>0</v>
      </c>
      <c r="F42" s="16">
        <f t="shared" si="4"/>
        <v>0</v>
      </c>
      <c r="G42" s="16">
        <f t="shared" si="4"/>
        <v>0</v>
      </c>
      <c r="H42" s="16">
        <f t="shared" si="4"/>
        <v>0</v>
      </c>
      <c r="I42" s="16">
        <f t="shared" si="4"/>
        <v>0</v>
      </c>
      <c r="J42" s="16">
        <f t="shared" si="4"/>
        <v>0</v>
      </c>
      <c r="K42" s="16">
        <f t="shared" si="4"/>
        <v>0</v>
      </c>
      <c r="L42" s="16">
        <f t="shared" si="4"/>
        <v>0</v>
      </c>
      <c r="M42" s="16">
        <f t="shared" si="4"/>
        <v>0</v>
      </c>
      <c r="N42" s="16">
        <f t="shared" si="4"/>
        <v>0</v>
      </c>
      <c r="O42" s="19"/>
    </row>
    <row r="43" spans="1:18" ht="30" customHeight="1">
      <c r="A43" s="39">
        <f t="shared" si="3"/>
        <v>4</v>
      </c>
      <c r="B43" s="5" t="s">
        <v>20</v>
      </c>
      <c r="C43" s="34">
        <v>68066.98</v>
      </c>
      <c r="D43" s="34">
        <v>74901.53</v>
      </c>
      <c r="E43" s="15"/>
      <c r="F43" s="20"/>
      <c r="G43" s="20"/>
      <c r="H43" s="20"/>
      <c r="I43" s="20"/>
      <c r="J43" s="20"/>
      <c r="K43" s="20"/>
      <c r="L43" s="20"/>
      <c r="M43" s="20"/>
      <c r="N43" s="20"/>
      <c r="O43" s="19"/>
    </row>
    <row r="44" spans="1:18" ht="31.9" customHeight="1">
      <c r="A44" s="39">
        <f t="shared" si="3"/>
        <v>5</v>
      </c>
      <c r="B44" s="22" t="s">
        <v>66</v>
      </c>
      <c r="C44" s="34">
        <v>37975.699999999997</v>
      </c>
      <c r="D44" s="34">
        <v>43264.92</v>
      </c>
      <c r="E44" s="15"/>
      <c r="F44" s="20"/>
      <c r="G44" s="20"/>
      <c r="H44" s="20"/>
      <c r="I44" s="20"/>
      <c r="J44" s="20"/>
      <c r="K44" s="20"/>
      <c r="L44" s="20"/>
      <c r="M44" s="20"/>
      <c r="N44" s="20"/>
      <c r="O44" s="19"/>
    </row>
    <row r="45" spans="1:18" ht="18" customHeight="1">
      <c r="A45" s="39">
        <f t="shared" si="3"/>
        <v>6</v>
      </c>
      <c r="B45" s="4" t="s">
        <v>39</v>
      </c>
      <c r="C45" s="34">
        <v>79427.760000000009</v>
      </c>
      <c r="D45" s="34">
        <v>74472.97</v>
      </c>
      <c r="E45" s="15"/>
      <c r="F45" s="20"/>
      <c r="G45" s="20"/>
      <c r="H45" s="20"/>
      <c r="I45" s="20"/>
      <c r="J45" s="20"/>
      <c r="K45" s="20"/>
      <c r="L45" s="20"/>
      <c r="M45" s="20"/>
      <c r="N45" s="20"/>
      <c r="O45" s="19"/>
    </row>
    <row r="46" spans="1:18" ht="18" customHeight="1" collapsed="1">
      <c r="A46" s="39">
        <f t="shared" si="3"/>
        <v>7</v>
      </c>
      <c r="B46" s="5" t="s">
        <v>7</v>
      </c>
      <c r="C46" s="34">
        <v>53129.08</v>
      </c>
      <c r="D46" s="34">
        <v>59304.79</v>
      </c>
      <c r="E46" s="15"/>
      <c r="F46" s="20"/>
      <c r="G46" s="20"/>
      <c r="H46" s="20"/>
      <c r="I46" s="20"/>
      <c r="J46" s="20"/>
      <c r="K46" s="20"/>
      <c r="L46" s="20"/>
      <c r="M46" s="20"/>
      <c r="N46" s="20"/>
      <c r="O46" s="19"/>
    </row>
    <row r="47" spans="1:18" ht="18" customHeight="1">
      <c r="A47" s="39">
        <f t="shared" si="3"/>
        <v>8</v>
      </c>
      <c r="B47" s="1" t="s">
        <v>41</v>
      </c>
      <c r="C47" s="34">
        <v>46269.950000000004</v>
      </c>
      <c r="D47" s="34">
        <v>51568.33</v>
      </c>
      <c r="E47" s="15"/>
      <c r="F47" s="20"/>
      <c r="G47" s="20"/>
      <c r="H47" s="20"/>
      <c r="I47" s="20"/>
      <c r="J47" s="20"/>
      <c r="K47" s="20"/>
      <c r="L47" s="20"/>
      <c r="M47" s="20"/>
      <c r="N47" s="20"/>
      <c r="O47" s="19"/>
    </row>
    <row r="48" spans="1:18" ht="24" customHeight="1">
      <c r="A48" s="39">
        <f t="shared" si="3"/>
        <v>9</v>
      </c>
      <c r="B48" s="1" t="s">
        <v>21</v>
      </c>
      <c r="C48" s="34">
        <v>3715.03</v>
      </c>
      <c r="D48" s="34">
        <v>4190.21</v>
      </c>
      <c r="E48" s="15"/>
      <c r="F48" s="20"/>
      <c r="G48" s="20"/>
      <c r="H48" s="20"/>
      <c r="I48" s="20"/>
      <c r="J48" s="20"/>
      <c r="K48" s="20"/>
      <c r="L48" s="20"/>
      <c r="M48" s="20"/>
      <c r="N48" s="20"/>
      <c r="O48" s="19"/>
    </row>
    <row r="49" spans="1:15" ht="18" customHeight="1">
      <c r="A49" s="39">
        <f t="shared" si="3"/>
        <v>10</v>
      </c>
      <c r="B49" s="1" t="s">
        <v>43</v>
      </c>
      <c r="C49" s="34">
        <v>23194.14</v>
      </c>
      <c r="D49" s="34">
        <v>26160.880000000001</v>
      </c>
      <c r="E49" s="15"/>
      <c r="F49" s="20"/>
      <c r="G49" s="20"/>
      <c r="H49" s="20"/>
      <c r="I49" s="20"/>
      <c r="J49" s="20"/>
      <c r="K49" s="20"/>
      <c r="L49" s="20"/>
      <c r="M49" s="20"/>
      <c r="N49" s="20"/>
      <c r="O49" s="19"/>
    </row>
    <row r="50" spans="1:15" ht="18" customHeight="1">
      <c r="A50" s="39">
        <f t="shared" si="3"/>
        <v>11</v>
      </c>
      <c r="B50" s="1" t="s">
        <v>31</v>
      </c>
      <c r="C50" s="34">
        <v>25932.94</v>
      </c>
      <c r="D50" s="34">
        <v>29250</v>
      </c>
      <c r="E50" s="15"/>
      <c r="F50" s="20"/>
      <c r="G50" s="20"/>
      <c r="H50" s="20"/>
      <c r="I50" s="20"/>
      <c r="J50" s="20"/>
      <c r="K50" s="20"/>
      <c r="L50" s="20"/>
      <c r="M50" s="20"/>
      <c r="N50" s="20"/>
      <c r="O50" s="19"/>
    </row>
    <row r="51" spans="1:15" ht="18" customHeight="1">
      <c r="A51" s="39">
        <f t="shared" si="3"/>
        <v>12</v>
      </c>
      <c r="B51" s="1" t="s">
        <v>33</v>
      </c>
      <c r="C51" s="34">
        <v>38863.25</v>
      </c>
      <c r="D51" s="34">
        <v>42460.15</v>
      </c>
      <c r="E51" s="15"/>
      <c r="F51" s="20"/>
      <c r="G51" s="20"/>
      <c r="H51" s="20"/>
      <c r="I51" s="20"/>
      <c r="J51" s="20"/>
      <c r="K51" s="20"/>
      <c r="L51" s="20"/>
      <c r="M51" s="20"/>
      <c r="N51" s="20"/>
      <c r="O51" s="19"/>
    </row>
    <row r="52" spans="1:15" ht="18" customHeight="1">
      <c r="A52" s="39">
        <f t="shared" si="3"/>
        <v>13</v>
      </c>
      <c r="B52" s="1" t="s">
        <v>34</v>
      </c>
      <c r="C52" s="34">
        <v>36080.39</v>
      </c>
      <c r="D52" s="34">
        <v>40075.43</v>
      </c>
      <c r="E52" s="15"/>
      <c r="F52" s="20"/>
      <c r="G52" s="20"/>
      <c r="H52" s="20"/>
      <c r="I52" s="20"/>
      <c r="J52" s="20"/>
      <c r="K52" s="20"/>
      <c r="L52" s="20"/>
      <c r="M52" s="20"/>
      <c r="N52" s="20"/>
      <c r="O52" s="19"/>
    </row>
    <row r="53" spans="1:15" ht="18" customHeight="1">
      <c r="A53" s="39">
        <f t="shared" si="3"/>
        <v>14</v>
      </c>
      <c r="B53" s="1" t="s">
        <v>85</v>
      </c>
      <c r="C53" s="34">
        <v>76567.460000000006</v>
      </c>
      <c r="D53" s="34">
        <v>85121.180000000008</v>
      </c>
      <c r="E53" s="15"/>
      <c r="F53" s="20"/>
      <c r="G53" s="20"/>
      <c r="H53" s="20"/>
      <c r="I53" s="20"/>
      <c r="J53" s="20"/>
      <c r="K53" s="20"/>
      <c r="L53" s="20"/>
      <c r="M53" s="20"/>
      <c r="N53" s="20"/>
      <c r="O53" s="19"/>
    </row>
    <row r="54" spans="1:15" ht="18" customHeight="1">
      <c r="A54" s="39">
        <f t="shared" si="3"/>
        <v>15</v>
      </c>
      <c r="B54" s="6" t="s">
        <v>22</v>
      </c>
      <c r="C54" s="34">
        <v>53966.090000000004</v>
      </c>
      <c r="D54" s="34">
        <v>60248.87</v>
      </c>
      <c r="E54" s="15"/>
      <c r="F54" s="20"/>
      <c r="G54" s="20"/>
      <c r="H54" s="20"/>
      <c r="I54" s="20"/>
      <c r="J54" s="20"/>
      <c r="K54" s="20"/>
      <c r="L54" s="20"/>
      <c r="M54" s="20"/>
      <c r="N54" s="20"/>
      <c r="O54" s="19"/>
    </row>
    <row r="55" spans="1:15" ht="18" customHeight="1">
      <c r="A55" s="39">
        <f t="shared" si="3"/>
        <v>16</v>
      </c>
      <c r="B55" s="6" t="s">
        <v>67</v>
      </c>
      <c r="C55" s="34">
        <v>15866.73</v>
      </c>
      <c r="D55" s="34">
        <v>17896.23</v>
      </c>
      <c r="E55" s="15"/>
      <c r="F55" s="20"/>
      <c r="G55" s="20"/>
      <c r="H55" s="20"/>
      <c r="I55" s="20"/>
      <c r="J55" s="20"/>
      <c r="K55" s="20"/>
      <c r="L55" s="20"/>
      <c r="M55" s="20"/>
      <c r="N55" s="20"/>
      <c r="O55" s="19"/>
    </row>
    <row r="56" spans="1:15" ht="25.15" customHeight="1">
      <c r="A56" s="39">
        <f t="shared" si="3"/>
        <v>17</v>
      </c>
      <c r="B56" s="6" t="s">
        <v>12</v>
      </c>
      <c r="C56" s="34">
        <v>66000.800000000003</v>
      </c>
      <c r="D56" s="34">
        <v>61675.429999999993</v>
      </c>
      <c r="E56" s="15"/>
      <c r="F56" s="20"/>
      <c r="G56" s="20"/>
      <c r="H56" s="20"/>
      <c r="I56" s="20"/>
      <c r="J56" s="20"/>
      <c r="K56" s="20"/>
      <c r="L56" s="20"/>
      <c r="M56" s="20"/>
      <c r="N56" s="20"/>
      <c r="O56" s="19"/>
    </row>
    <row r="57" spans="1:15" ht="18" customHeight="1">
      <c r="A57" s="39">
        <f t="shared" si="3"/>
        <v>18</v>
      </c>
      <c r="B57" s="2" t="s">
        <v>23</v>
      </c>
      <c r="C57" s="34">
        <v>23755.82</v>
      </c>
      <c r="D57" s="34">
        <v>26794.400000000001</v>
      </c>
      <c r="E57" s="15"/>
      <c r="F57" s="20"/>
      <c r="G57" s="20"/>
      <c r="H57" s="20"/>
      <c r="I57" s="20"/>
      <c r="J57" s="20"/>
      <c r="K57" s="20"/>
      <c r="L57" s="20"/>
      <c r="M57" s="20"/>
      <c r="N57" s="20"/>
      <c r="O57" s="19"/>
    </row>
    <row r="58" spans="1:15" ht="18" customHeight="1">
      <c r="A58" s="39">
        <f t="shared" si="3"/>
        <v>19</v>
      </c>
      <c r="B58" s="6" t="s">
        <v>13</v>
      </c>
      <c r="C58" s="34">
        <v>10664.9</v>
      </c>
      <c r="D58" s="34">
        <v>12029.04</v>
      </c>
      <c r="E58" s="15"/>
      <c r="F58" s="20"/>
      <c r="G58" s="20"/>
      <c r="H58" s="20"/>
      <c r="I58" s="20"/>
      <c r="J58" s="20"/>
      <c r="K58" s="20"/>
      <c r="L58" s="20"/>
      <c r="M58" s="20"/>
      <c r="N58" s="20"/>
      <c r="O58" s="19"/>
    </row>
    <row r="59" spans="1:15" ht="18" customHeight="1">
      <c r="A59" s="39">
        <f t="shared" si="3"/>
        <v>20</v>
      </c>
      <c r="B59" s="2" t="s">
        <v>14</v>
      </c>
      <c r="C59" s="34">
        <v>23590.62</v>
      </c>
      <c r="D59" s="34">
        <v>26608.07</v>
      </c>
      <c r="E59" s="15"/>
      <c r="F59" s="20"/>
      <c r="G59" s="20"/>
      <c r="H59" s="20"/>
      <c r="I59" s="20"/>
      <c r="J59" s="20"/>
      <c r="K59" s="20"/>
      <c r="L59" s="20"/>
      <c r="M59" s="20"/>
      <c r="N59" s="20"/>
      <c r="O59" s="19"/>
    </row>
    <row r="60" spans="1:15" ht="18" customHeight="1">
      <c r="A60" s="39">
        <f t="shared" si="3"/>
        <v>21</v>
      </c>
      <c r="B60" s="2" t="s">
        <v>15</v>
      </c>
      <c r="C60" s="34">
        <v>12500.17</v>
      </c>
      <c r="D60" s="34">
        <v>14099.05</v>
      </c>
      <c r="E60" s="15"/>
      <c r="F60" s="20"/>
      <c r="G60" s="20"/>
      <c r="H60" s="20"/>
      <c r="I60" s="20"/>
      <c r="J60" s="20"/>
      <c r="K60" s="20"/>
      <c r="L60" s="20"/>
      <c r="M60" s="20"/>
      <c r="N60" s="20"/>
      <c r="O60" s="19"/>
    </row>
    <row r="61" spans="1:15" ht="18" customHeight="1">
      <c r="A61" s="39">
        <f t="shared" si="3"/>
        <v>22</v>
      </c>
      <c r="B61" s="2" t="s">
        <v>68</v>
      </c>
      <c r="C61" s="34">
        <v>5007.5600000000004</v>
      </c>
      <c r="D61" s="34">
        <v>5648.07</v>
      </c>
      <c r="E61" s="15"/>
      <c r="F61" s="20"/>
      <c r="G61" s="20"/>
      <c r="H61" s="20"/>
      <c r="I61" s="20"/>
      <c r="J61" s="20"/>
      <c r="K61" s="20"/>
      <c r="L61" s="20"/>
      <c r="M61" s="20"/>
      <c r="N61" s="20"/>
      <c r="O61" s="19"/>
    </row>
    <row r="62" spans="1:15" ht="21.6" customHeight="1">
      <c r="A62" s="39">
        <f t="shared" si="3"/>
        <v>23</v>
      </c>
      <c r="B62" s="5" t="s">
        <v>58</v>
      </c>
      <c r="C62" s="34">
        <v>12342.45</v>
      </c>
      <c r="D62" s="34">
        <v>13921.16</v>
      </c>
      <c r="E62" s="15"/>
      <c r="F62" s="20"/>
      <c r="G62" s="20"/>
      <c r="H62" s="20"/>
      <c r="I62" s="20"/>
      <c r="J62" s="20"/>
      <c r="K62" s="20"/>
      <c r="L62" s="20"/>
      <c r="M62" s="20"/>
      <c r="N62" s="20"/>
      <c r="O62" s="19"/>
    </row>
    <row r="63" spans="1:15" ht="18" customHeight="1">
      <c r="A63" s="39">
        <f t="shared" si="3"/>
        <v>24</v>
      </c>
      <c r="B63" s="5" t="s">
        <v>83</v>
      </c>
      <c r="C63" s="34">
        <v>52629.950000000004</v>
      </c>
      <c r="D63" s="34">
        <v>58741.83</v>
      </c>
      <c r="E63" s="15"/>
      <c r="F63" s="20"/>
      <c r="G63" s="20"/>
      <c r="H63" s="20"/>
      <c r="I63" s="20"/>
      <c r="J63" s="20"/>
      <c r="K63" s="20"/>
      <c r="L63" s="20"/>
      <c r="M63" s="20"/>
      <c r="N63" s="20"/>
      <c r="O63" s="19"/>
    </row>
    <row r="64" spans="1:15" ht="18" customHeight="1">
      <c r="A64" s="39">
        <f t="shared" si="3"/>
        <v>25</v>
      </c>
      <c r="B64" s="5" t="s">
        <v>86</v>
      </c>
      <c r="C64" s="34">
        <v>27151.46</v>
      </c>
      <c r="D64" s="34">
        <v>28607.670000000002</v>
      </c>
      <c r="E64" s="15"/>
      <c r="F64" s="20"/>
      <c r="G64" s="20"/>
      <c r="H64" s="20"/>
      <c r="I64" s="20"/>
      <c r="J64" s="20"/>
      <c r="K64" s="20"/>
      <c r="L64" s="20"/>
      <c r="M64" s="20"/>
      <c r="N64" s="20"/>
      <c r="O64" s="19"/>
    </row>
    <row r="65" spans="1:15" ht="18" customHeight="1">
      <c r="A65" s="39">
        <f t="shared" si="3"/>
        <v>26</v>
      </c>
      <c r="B65" s="5" t="s">
        <v>87</v>
      </c>
      <c r="C65" s="34">
        <v>16282.16</v>
      </c>
      <c r="D65" s="34">
        <v>16215.059999999998</v>
      </c>
      <c r="E65" s="15"/>
      <c r="F65" s="20"/>
      <c r="G65" s="20"/>
      <c r="H65" s="20"/>
      <c r="I65" s="20"/>
      <c r="J65" s="20"/>
      <c r="K65" s="20"/>
      <c r="L65" s="20"/>
      <c r="M65" s="20"/>
      <c r="N65" s="20"/>
      <c r="O65" s="19"/>
    </row>
    <row r="66" spans="1:15" s="10" customFormat="1" ht="14.1" customHeight="1">
      <c r="A66" s="49" t="s">
        <v>24</v>
      </c>
      <c r="B66" s="48"/>
      <c r="C66" s="37">
        <f>SUM(C40:C65)</f>
        <v>986088.25</v>
      </c>
      <c r="D66" s="37">
        <f>SUM(D40:D65)</f>
        <v>1069764.4900000002</v>
      </c>
      <c r="E66" s="16">
        <f t="shared" ref="E66:N66" si="5">SUM(E43:E65)</f>
        <v>0</v>
      </c>
      <c r="F66" s="16">
        <f t="shared" si="5"/>
        <v>0</v>
      </c>
      <c r="G66" s="16">
        <f t="shared" si="5"/>
        <v>0</v>
      </c>
      <c r="H66" s="16">
        <f t="shared" si="5"/>
        <v>0</v>
      </c>
      <c r="I66" s="16">
        <f t="shared" si="5"/>
        <v>0</v>
      </c>
      <c r="J66" s="16">
        <f t="shared" si="5"/>
        <v>0</v>
      </c>
      <c r="K66" s="16">
        <f t="shared" si="5"/>
        <v>0</v>
      </c>
      <c r="L66" s="16">
        <f t="shared" si="5"/>
        <v>0</v>
      </c>
      <c r="M66" s="16">
        <f t="shared" si="5"/>
        <v>0</v>
      </c>
      <c r="N66" s="16">
        <f t="shared" si="5"/>
        <v>0</v>
      </c>
      <c r="O66" s="27"/>
    </row>
    <row r="67" spans="1:15" ht="14.1" customHeight="1">
      <c r="A67" s="41">
        <v>1</v>
      </c>
      <c r="B67" s="21" t="s">
        <v>59</v>
      </c>
      <c r="C67" s="34">
        <v>2485.91</v>
      </c>
      <c r="D67" s="34">
        <v>2796.65</v>
      </c>
      <c r="E67" s="15"/>
      <c r="F67" s="20"/>
      <c r="G67" s="20"/>
      <c r="H67" s="20"/>
      <c r="I67" s="20"/>
      <c r="J67" s="20"/>
      <c r="K67" s="20"/>
      <c r="L67" s="20"/>
      <c r="M67" s="20"/>
      <c r="N67" s="20"/>
      <c r="O67" s="19"/>
    </row>
    <row r="68" spans="1:15" ht="14.1" customHeight="1">
      <c r="A68" s="39">
        <f>A67+1</f>
        <v>2</v>
      </c>
      <c r="B68" s="4" t="s">
        <v>60</v>
      </c>
      <c r="C68" s="34">
        <v>2913.27</v>
      </c>
      <c r="D68" s="34">
        <v>3277.43</v>
      </c>
      <c r="E68" s="15"/>
      <c r="F68" s="20"/>
      <c r="G68" s="20"/>
      <c r="H68" s="20"/>
      <c r="I68" s="20"/>
      <c r="J68" s="20"/>
      <c r="K68" s="20"/>
      <c r="L68" s="20"/>
      <c r="M68" s="20"/>
      <c r="N68" s="20"/>
      <c r="O68" s="19"/>
    </row>
    <row r="69" spans="1:15" ht="14.1" customHeight="1">
      <c r="A69" s="39">
        <f t="shared" ref="A69:A76" si="6">A68+1</f>
        <v>3</v>
      </c>
      <c r="B69" s="3" t="s">
        <v>57</v>
      </c>
      <c r="C69" s="34">
        <v>2165.62</v>
      </c>
      <c r="D69" s="34">
        <v>2436.3200000000002</v>
      </c>
      <c r="E69" s="15"/>
      <c r="F69" s="20"/>
      <c r="G69" s="20"/>
      <c r="H69" s="20"/>
      <c r="I69" s="20"/>
      <c r="J69" s="20"/>
      <c r="K69" s="20"/>
      <c r="L69" s="20"/>
      <c r="M69" s="20"/>
      <c r="N69" s="20"/>
      <c r="O69" s="19"/>
    </row>
    <row r="70" spans="1:15" ht="14.1" customHeight="1">
      <c r="A70" s="39">
        <f t="shared" si="6"/>
        <v>4</v>
      </c>
      <c r="B70" s="4" t="s">
        <v>61</v>
      </c>
      <c r="C70" s="34">
        <v>1633.48</v>
      </c>
      <c r="D70" s="34">
        <v>1837.67</v>
      </c>
      <c r="E70" s="15"/>
      <c r="F70" s="20"/>
      <c r="G70" s="20"/>
      <c r="H70" s="20"/>
      <c r="I70" s="20"/>
      <c r="J70" s="20"/>
      <c r="K70" s="20"/>
      <c r="L70" s="20"/>
      <c r="M70" s="20"/>
      <c r="N70" s="20"/>
      <c r="O70" s="19"/>
    </row>
    <row r="71" spans="1:15" ht="14.1" customHeight="1">
      <c r="A71" s="39">
        <f t="shared" si="6"/>
        <v>5</v>
      </c>
      <c r="B71" s="4" t="s">
        <v>62</v>
      </c>
      <c r="C71" s="34">
        <v>5269.69</v>
      </c>
      <c r="D71" s="34">
        <v>5928.4</v>
      </c>
      <c r="E71" s="15"/>
      <c r="F71" s="20"/>
      <c r="G71" s="20"/>
      <c r="H71" s="20"/>
      <c r="I71" s="20"/>
      <c r="J71" s="20"/>
      <c r="K71" s="20"/>
      <c r="L71" s="20"/>
      <c r="M71" s="20"/>
      <c r="N71" s="20"/>
      <c r="O71" s="19"/>
    </row>
    <row r="72" spans="1:15" ht="14.1" customHeight="1">
      <c r="A72" s="39">
        <f t="shared" si="6"/>
        <v>6</v>
      </c>
      <c r="B72" s="1" t="s">
        <v>36</v>
      </c>
      <c r="C72" s="34">
        <v>4644.21</v>
      </c>
      <c r="D72" s="34">
        <v>5224.74</v>
      </c>
      <c r="E72" s="15"/>
      <c r="F72" s="20"/>
      <c r="G72" s="20"/>
      <c r="H72" s="20"/>
      <c r="I72" s="20"/>
      <c r="J72" s="20"/>
      <c r="K72" s="20"/>
      <c r="L72" s="20"/>
      <c r="M72" s="20"/>
      <c r="N72" s="20"/>
      <c r="O72" s="19"/>
    </row>
    <row r="73" spans="1:15" ht="14.1" customHeight="1">
      <c r="A73" s="39">
        <v>7</v>
      </c>
      <c r="B73" s="1" t="s">
        <v>63</v>
      </c>
      <c r="C73" s="34">
        <v>855.63</v>
      </c>
      <c r="D73" s="34">
        <v>962.59</v>
      </c>
      <c r="E73" s="15"/>
      <c r="F73" s="20"/>
      <c r="G73" s="20"/>
      <c r="H73" s="20"/>
      <c r="I73" s="20"/>
      <c r="J73" s="20"/>
      <c r="K73" s="20"/>
      <c r="L73" s="20"/>
      <c r="M73" s="20"/>
      <c r="N73" s="20"/>
      <c r="O73" s="19"/>
    </row>
    <row r="74" spans="1:15" ht="14.1" customHeight="1">
      <c r="A74" s="39">
        <f t="shared" si="6"/>
        <v>8</v>
      </c>
      <c r="B74" s="4" t="s">
        <v>25</v>
      </c>
      <c r="C74" s="34">
        <v>7488.85</v>
      </c>
      <c r="D74" s="34">
        <v>8424.9500000000007</v>
      </c>
      <c r="E74" s="15"/>
      <c r="F74" s="20"/>
      <c r="G74" s="20"/>
      <c r="H74" s="20"/>
      <c r="I74" s="20"/>
      <c r="J74" s="20"/>
      <c r="K74" s="20"/>
      <c r="L74" s="20"/>
      <c r="M74" s="20"/>
      <c r="N74" s="20"/>
      <c r="O74" s="19"/>
    </row>
    <row r="75" spans="1:15" ht="14.1" customHeight="1">
      <c r="A75" s="39">
        <f t="shared" si="6"/>
        <v>9</v>
      </c>
      <c r="B75" s="4" t="s">
        <v>64</v>
      </c>
      <c r="C75" s="34">
        <v>2661.61</v>
      </c>
      <c r="D75" s="34">
        <v>2994.31</v>
      </c>
      <c r="E75" s="15"/>
      <c r="F75" s="20"/>
      <c r="G75" s="20"/>
      <c r="H75" s="20"/>
      <c r="I75" s="20"/>
      <c r="J75" s="20"/>
      <c r="K75" s="20"/>
      <c r="L75" s="20"/>
      <c r="M75" s="20"/>
      <c r="N75" s="20"/>
      <c r="O75" s="19"/>
    </row>
    <row r="76" spans="1:15" ht="14.1" customHeight="1">
      <c r="A76" s="39">
        <f t="shared" si="6"/>
        <v>10</v>
      </c>
      <c r="B76" s="4" t="s">
        <v>65</v>
      </c>
      <c r="C76" s="34">
        <v>1021.73</v>
      </c>
      <c r="D76" s="34">
        <v>1149.44</v>
      </c>
      <c r="E76" s="15"/>
      <c r="F76" s="20"/>
      <c r="G76" s="20"/>
      <c r="H76" s="20"/>
      <c r="I76" s="20"/>
      <c r="J76" s="20"/>
      <c r="K76" s="20"/>
      <c r="L76" s="20"/>
      <c r="M76" s="20"/>
      <c r="N76" s="20"/>
      <c r="O76" s="19"/>
    </row>
    <row r="77" spans="1:15" s="10" customFormat="1" ht="14.1" customHeight="1">
      <c r="A77" s="49" t="s">
        <v>26</v>
      </c>
      <c r="B77" s="48"/>
      <c r="C77" s="37">
        <f>SUM(C67:C76)</f>
        <v>31140.000000000004</v>
      </c>
      <c r="D77" s="37">
        <f>SUM(D67:D76)</f>
        <v>35032.5</v>
      </c>
      <c r="E77" s="44"/>
      <c r="F77" s="25"/>
      <c r="G77" s="25"/>
      <c r="H77" s="25"/>
      <c r="I77" s="25"/>
      <c r="J77" s="25"/>
      <c r="K77" s="25"/>
      <c r="L77" s="25"/>
      <c r="M77" s="25"/>
      <c r="N77" s="25"/>
      <c r="O77" s="27"/>
    </row>
    <row r="78" spans="1:15" s="10" customFormat="1" ht="14.1" customHeight="1">
      <c r="A78" s="39">
        <v>1</v>
      </c>
      <c r="B78" s="29" t="s">
        <v>27</v>
      </c>
      <c r="C78" s="34">
        <v>4886.63</v>
      </c>
      <c r="D78" s="35">
        <v>5497.4500000000007</v>
      </c>
      <c r="E78" s="16">
        <f t="shared" ref="E78:J78" si="7">SUM(E67:E77)</f>
        <v>0</v>
      </c>
      <c r="F78" s="16">
        <f t="shared" si="7"/>
        <v>0</v>
      </c>
      <c r="G78" s="16">
        <f t="shared" si="7"/>
        <v>0</v>
      </c>
      <c r="H78" s="16">
        <f t="shared" si="7"/>
        <v>0</v>
      </c>
      <c r="I78" s="16">
        <f t="shared" si="7"/>
        <v>0</v>
      </c>
      <c r="J78" s="16">
        <f t="shared" si="7"/>
        <v>0</v>
      </c>
      <c r="K78" s="16">
        <f>SUM(K67:K77)</f>
        <v>0</v>
      </c>
      <c r="L78" s="16">
        <f t="shared" ref="L78:N78" si="8">SUM(L67:L77)</f>
        <v>0</v>
      </c>
      <c r="M78" s="16">
        <f t="shared" si="8"/>
        <v>0</v>
      </c>
      <c r="N78" s="16">
        <f t="shared" si="8"/>
        <v>0</v>
      </c>
      <c r="O78" s="19"/>
    </row>
    <row r="79" spans="1:15" ht="14.1" customHeight="1">
      <c r="A79" s="39">
        <f>A78+1</f>
        <v>2</v>
      </c>
      <c r="B79" s="4" t="s">
        <v>28</v>
      </c>
      <c r="C79" s="34">
        <v>8821.1299999999992</v>
      </c>
      <c r="D79" s="34">
        <v>9923.7800000000007</v>
      </c>
      <c r="E79" s="15"/>
      <c r="F79" s="20"/>
      <c r="G79" s="20"/>
      <c r="H79" s="20"/>
      <c r="I79" s="20"/>
      <c r="J79" s="20"/>
      <c r="K79" s="20"/>
      <c r="L79" s="20"/>
      <c r="M79" s="20"/>
      <c r="N79" s="20"/>
      <c r="O79" s="19"/>
    </row>
    <row r="80" spans="1:15" ht="14.1" customHeight="1">
      <c r="A80" s="39">
        <f>A79+1</f>
        <v>3</v>
      </c>
      <c r="B80" s="1" t="s">
        <v>35</v>
      </c>
      <c r="C80" s="34">
        <v>9423.2099999999991</v>
      </c>
      <c r="D80" s="34">
        <v>10601.11</v>
      </c>
      <c r="E80" s="15"/>
      <c r="F80" s="20"/>
      <c r="G80" s="20"/>
      <c r="H80" s="20"/>
      <c r="I80" s="20"/>
      <c r="J80" s="20"/>
      <c r="K80" s="20"/>
      <c r="L80" s="20"/>
      <c r="M80" s="20"/>
      <c r="N80" s="20"/>
      <c r="O80" s="19"/>
    </row>
    <row r="81" spans="1:15" ht="14.1" customHeight="1">
      <c r="A81" s="39">
        <f>A80+1</f>
        <v>4</v>
      </c>
      <c r="B81" s="4" t="s">
        <v>29</v>
      </c>
      <c r="C81" s="34">
        <v>5040.6499999999996</v>
      </c>
      <c r="D81" s="34">
        <v>5670.73</v>
      </c>
      <c r="E81" s="15"/>
      <c r="F81" s="20"/>
      <c r="G81" s="20"/>
      <c r="H81" s="20"/>
      <c r="I81" s="20"/>
      <c r="J81" s="20"/>
      <c r="K81" s="20"/>
      <c r="L81" s="20"/>
      <c r="M81" s="20"/>
      <c r="N81" s="20"/>
      <c r="O81" s="19"/>
    </row>
    <row r="82" spans="1:15" ht="14.1" customHeight="1">
      <c r="A82" s="39">
        <f>A81+1</f>
        <v>5</v>
      </c>
      <c r="B82" s="29" t="s">
        <v>88</v>
      </c>
      <c r="C82" s="34">
        <v>1470.19</v>
      </c>
      <c r="D82" s="34">
        <v>1653.96</v>
      </c>
      <c r="E82" s="15"/>
      <c r="F82" s="20"/>
      <c r="G82" s="20"/>
      <c r="H82" s="20"/>
      <c r="I82" s="20"/>
      <c r="J82" s="20"/>
      <c r="K82" s="20"/>
      <c r="L82" s="20"/>
      <c r="M82" s="20"/>
      <c r="N82" s="20"/>
      <c r="O82" s="19"/>
    </row>
    <row r="83" spans="1:15" ht="14.1" customHeight="1">
      <c r="A83" s="39">
        <v>6</v>
      </c>
      <c r="B83" s="4" t="s">
        <v>42</v>
      </c>
      <c r="C83" s="34">
        <v>4116.53</v>
      </c>
      <c r="D83" s="34">
        <v>4631.09</v>
      </c>
      <c r="E83" s="15"/>
      <c r="F83" s="20"/>
      <c r="G83" s="20"/>
      <c r="H83" s="20"/>
      <c r="I83" s="20"/>
      <c r="J83" s="20"/>
      <c r="K83" s="20"/>
      <c r="L83" s="20"/>
      <c r="M83" s="20"/>
      <c r="N83" s="20"/>
      <c r="O83" s="19"/>
    </row>
    <row r="84" spans="1:15" ht="14.1" customHeight="1">
      <c r="A84" s="39">
        <v>7</v>
      </c>
      <c r="B84" s="4" t="s">
        <v>89</v>
      </c>
      <c r="C84" s="34">
        <v>5166.66</v>
      </c>
      <c r="D84" s="34">
        <v>5812.5</v>
      </c>
      <c r="E84" s="15"/>
      <c r="F84" s="20"/>
      <c r="G84" s="20"/>
      <c r="H84" s="20"/>
      <c r="I84" s="20"/>
      <c r="J84" s="20"/>
      <c r="K84" s="20"/>
      <c r="L84" s="20"/>
      <c r="M84" s="20"/>
      <c r="N84" s="20"/>
      <c r="O84" s="19"/>
    </row>
    <row r="85" spans="1:15" s="10" customFormat="1" ht="14.1" customHeight="1">
      <c r="A85" s="52" t="s">
        <v>30</v>
      </c>
      <c r="B85" s="53"/>
      <c r="C85" s="37">
        <f>SUM(C78:C84)</f>
        <v>38925</v>
      </c>
      <c r="D85" s="37">
        <f>SUM(D78:D84)</f>
        <v>43790.62000000001</v>
      </c>
      <c r="E85" s="44"/>
      <c r="F85" s="25"/>
      <c r="G85" s="25"/>
      <c r="H85" s="25"/>
      <c r="I85" s="25"/>
      <c r="J85" s="25"/>
      <c r="K85" s="25"/>
      <c r="L85" s="25"/>
      <c r="M85" s="25"/>
      <c r="N85" s="25"/>
      <c r="O85" s="27"/>
    </row>
    <row r="86" spans="1:15" s="10" customFormat="1" ht="21.75" customHeight="1">
      <c r="A86" s="42">
        <v>1</v>
      </c>
      <c r="B86" s="4" t="s">
        <v>46</v>
      </c>
      <c r="C86" s="34">
        <v>300000</v>
      </c>
      <c r="D86" s="34">
        <v>350000</v>
      </c>
      <c r="E86" s="16">
        <f t="shared" ref="E86:N86" si="9">SUM(E79:E85)</f>
        <v>0</v>
      </c>
      <c r="F86" s="16">
        <f t="shared" si="9"/>
        <v>0</v>
      </c>
      <c r="G86" s="16">
        <f t="shared" si="9"/>
        <v>0</v>
      </c>
      <c r="H86" s="16">
        <f t="shared" si="9"/>
        <v>0</v>
      </c>
      <c r="I86" s="16">
        <f t="shared" si="9"/>
        <v>0</v>
      </c>
      <c r="J86" s="16">
        <f t="shared" si="9"/>
        <v>0</v>
      </c>
      <c r="K86" s="16">
        <f t="shared" si="9"/>
        <v>0</v>
      </c>
      <c r="L86" s="16">
        <f t="shared" si="9"/>
        <v>0</v>
      </c>
      <c r="M86" s="16">
        <f t="shared" si="9"/>
        <v>0</v>
      </c>
      <c r="N86" s="16">
        <f t="shared" si="9"/>
        <v>0</v>
      </c>
      <c r="O86" s="19"/>
    </row>
    <row r="87" spans="1:15" s="11" customFormat="1" ht="24" customHeight="1">
      <c r="A87" s="42">
        <v>2</v>
      </c>
      <c r="B87" s="4" t="s">
        <v>47</v>
      </c>
      <c r="C87" s="45">
        <v>248000</v>
      </c>
      <c r="D87" s="45">
        <v>250000</v>
      </c>
      <c r="E87" s="17">
        <f t="shared" ref="E87:N87" si="10">E86+E78+E66+E42+E34</f>
        <v>0</v>
      </c>
      <c r="F87" s="17">
        <f t="shared" si="10"/>
        <v>0</v>
      </c>
      <c r="G87" s="17">
        <f t="shared" si="10"/>
        <v>0</v>
      </c>
      <c r="H87" s="17">
        <f t="shared" si="10"/>
        <v>0</v>
      </c>
      <c r="I87" s="17">
        <f t="shared" si="10"/>
        <v>0</v>
      </c>
      <c r="J87" s="17">
        <f t="shared" si="10"/>
        <v>0</v>
      </c>
      <c r="K87" s="17">
        <f t="shared" si="10"/>
        <v>0</v>
      </c>
      <c r="L87" s="17">
        <f t="shared" si="10"/>
        <v>0</v>
      </c>
      <c r="M87" s="17">
        <f t="shared" si="10"/>
        <v>0</v>
      </c>
      <c r="N87" s="17">
        <f t="shared" si="10"/>
        <v>0</v>
      </c>
      <c r="O87" s="19"/>
    </row>
    <row r="88" spans="1:15" s="11" customFormat="1" ht="24" customHeight="1">
      <c r="A88" s="46">
        <v>3</v>
      </c>
      <c r="B88" s="1" t="s">
        <v>34</v>
      </c>
      <c r="C88" s="45">
        <v>0</v>
      </c>
      <c r="D88" s="45">
        <v>0</v>
      </c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5" s="12" customFormat="1" ht="17.45" customHeight="1">
      <c r="A89" s="48" t="s">
        <v>90</v>
      </c>
      <c r="B89" s="48"/>
      <c r="C89" s="37">
        <f>SUM(C86:C88)</f>
        <v>548000</v>
      </c>
      <c r="D89" s="37">
        <f>SUM(D86:D88)</f>
        <v>600000</v>
      </c>
      <c r="E89" s="44"/>
      <c r="F89" s="25"/>
      <c r="G89" s="25"/>
      <c r="H89" s="25"/>
      <c r="I89" s="25"/>
      <c r="J89" s="25"/>
      <c r="K89" s="25"/>
      <c r="L89" s="25"/>
      <c r="M89" s="25"/>
      <c r="N89" s="25"/>
      <c r="O89" s="27"/>
    </row>
    <row r="90" spans="1:15" s="12" customFormat="1" ht="19.5" customHeight="1">
      <c r="A90" s="30">
        <v>1</v>
      </c>
      <c r="B90" s="31" t="s">
        <v>50</v>
      </c>
      <c r="C90" s="38">
        <v>2280</v>
      </c>
      <c r="D90" s="38">
        <v>3116</v>
      </c>
      <c r="E90" s="15"/>
      <c r="F90" s="20"/>
      <c r="G90" s="20"/>
      <c r="H90" s="20"/>
      <c r="I90" s="20"/>
      <c r="J90" s="20"/>
      <c r="K90" s="20"/>
      <c r="L90" s="20"/>
      <c r="M90" s="20"/>
      <c r="N90" s="25"/>
      <c r="O90" s="19"/>
    </row>
    <row r="91" spans="1:15" s="12" customFormat="1" ht="14.1" customHeight="1">
      <c r="A91" s="28">
        <v>2</v>
      </c>
      <c r="B91" s="7" t="s">
        <v>48</v>
      </c>
      <c r="C91" s="34">
        <v>1976</v>
      </c>
      <c r="D91" s="36">
        <v>2698</v>
      </c>
      <c r="E91" s="18">
        <f t="shared" ref="E91:N91" si="11">E90+E89</f>
        <v>0</v>
      </c>
      <c r="F91" s="18">
        <f t="shared" si="11"/>
        <v>0</v>
      </c>
      <c r="G91" s="18">
        <f t="shared" si="11"/>
        <v>0</v>
      </c>
      <c r="H91" s="18">
        <f t="shared" si="11"/>
        <v>0</v>
      </c>
      <c r="I91" s="18">
        <f t="shared" si="11"/>
        <v>0</v>
      </c>
      <c r="J91" s="18">
        <f t="shared" si="11"/>
        <v>0</v>
      </c>
      <c r="K91" s="18">
        <f t="shared" si="11"/>
        <v>0</v>
      </c>
      <c r="L91" s="18">
        <f t="shared" si="11"/>
        <v>0</v>
      </c>
      <c r="M91" s="18">
        <f t="shared" si="11"/>
        <v>0</v>
      </c>
      <c r="N91" s="18">
        <f t="shared" si="11"/>
        <v>0</v>
      </c>
      <c r="O91" s="19"/>
    </row>
    <row r="92" spans="1:15" s="10" customFormat="1" ht="14.1" customHeight="1">
      <c r="A92" s="28">
        <v>3</v>
      </c>
      <c r="B92" s="32" t="s">
        <v>49</v>
      </c>
      <c r="C92" s="34">
        <v>0</v>
      </c>
      <c r="D92" s="34">
        <v>0</v>
      </c>
      <c r="E92" s="15"/>
      <c r="F92" s="20"/>
      <c r="G92" s="20"/>
      <c r="H92" s="20"/>
      <c r="I92" s="20"/>
      <c r="J92" s="20"/>
      <c r="K92" s="20"/>
      <c r="L92" s="20"/>
      <c r="M92" s="20"/>
      <c r="N92" s="25"/>
      <c r="O92" s="19"/>
    </row>
    <row r="93" spans="1:15" s="10" customFormat="1" ht="14.45" customHeight="1">
      <c r="A93" s="28">
        <v>4</v>
      </c>
      <c r="B93" s="6" t="s">
        <v>12</v>
      </c>
      <c r="C93" s="34">
        <v>1006</v>
      </c>
      <c r="D93" s="34">
        <v>1368</v>
      </c>
      <c r="E93" s="15"/>
      <c r="F93" s="20"/>
      <c r="G93" s="20"/>
      <c r="H93" s="20"/>
      <c r="I93" s="20"/>
      <c r="J93" s="20"/>
      <c r="K93" s="20"/>
      <c r="L93" s="20"/>
      <c r="M93" s="20"/>
      <c r="N93" s="25"/>
      <c r="O93" s="19"/>
    </row>
    <row r="94" spans="1:15" s="10" customFormat="1" ht="14.1" customHeight="1">
      <c r="A94" s="28">
        <v>5</v>
      </c>
      <c r="B94" s="2" t="s">
        <v>15</v>
      </c>
      <c r="C94" s="34">
        <v>2014</v>
      </c>
      <c r="D94" s="34">
        <v>2736</v>
      </c>
      <c r="E94" s="15"/>
      <c r="F94" s="20"/>
      <c r="G94" s="20"/>
      <c r="H94" s="20"/>
      <c r="I94" s="20"/>
      <c r="J94" s="20"/>
      <c r="K94" s="20"/>
      <c r="L94" s="20"/>
      <c r="M94" s="20"/>
      <c r="N94" s="25"/>
      <c r="O94" s="19"/>
    </row>
    <row r="95" spans="1:15" s="10" customFormat="1" ht="14.1" customHeight="1">
      <c r="A95" s="28">
        <v>6</v>
      </c>
      <c r="B95" s="2" t="s">
        <v>17</v>
      </c>
      <c r="C95" s="34">
        <v>1026</v>
      </c>
      <c r="D95" s="34">
        <v>1406</v>
      </c>
      <c r="E95" s="15"/>
      <c r="F95" s="20"/>
      <c r="G95" s="20"/>
      <c r="H95" s="20"/>
      <c r="I95" s="20"/>
      <c r="J95" s="20"/>
      <c r="K95" s="20"/>
      <c r="L95" s="20"/>
      <c r="M95" s="20"/>
      <c r="N95" s="25"/>
      <c r="O95" s="19"/>
    </row>
    <row r="96" spans="1:15" s="10" customFormat="1" ht="19.5" customHeight="1">
      <c r="A96" s="28">
        <v>7</v>
      </c>
      <c r="B96" s="33" t="s">
        <v>8</v>
      </c>
      <c r="C96" s="34">
        <v>2698</v>
      </c>
      <c r="D96" s="34">
        <v>3686</v>
      </c>
      <c r="E96" s="15"/>
      <c r="F96" s="20"/>
      <c r="G96" s="20"/>
      <c r="H96" s="20"/>
      <c r="I96" s="20"/>
      <c r="J96" s="20"/>
      <c r="K96" s="20"/>
      <c r="L96" s="20"/>
      <c r="M96" s="20"/>
      <c r="N96" s="25"/>
      <c r="O96" s="19"/>
    </row>
    <row r="97" spans="1:15" s="10" customFormat="1" ht="30.75" customHeight="1">
      <c r="A97" s="52" t="s">
        <v>51</v>
      </c>
      <c r="B97" s="53"/>
      <c r="C97" s="37">
        <f>SUM(C90:C96)</f>
        <v>11000</v>
      </c>
      <c r="D97" s="37">
        <f t="shared" ref="D97:N97" si="12">SUM(D90:D96)</f>
        <v>15010</v>
      </c>
      <c r="E97" s="37">
        <f t="shared" si="12"/>
        <v>0</v>
      </c>
      <c r="F97" s="37">
        <f t="shared" si="12"/>
        <v>0</v>
      </c>
      <c r="G97" s="37">
        <f t="shared" si="12"/>
        <v>0</v>
      </c>
      <c r="H97" s="37">
        <f t="shared" si="12"/>
        <v>0</v>
      </c>
      <c r="I97" s="37">
        <f t="shared" si="12"/>
        <v>0</v>
      </c>
      <c r="J97" s="37">
        <f t="shared" si="12"/>
        <v>0</v>
      </c>
      <c r="K97" s="37">
        <f t="shared" si="12"/>
        <v>0</v>
      </c>
      <c r="L97" s="37">
        <f t="shared" si="12"/>
        <v>0</v>
      </c>
      <c r="M97" s="37">
        <f t="shared" si="12"/>
        <v>0</v>
      </c>
      <c r="N97" s="37">
        <f t="shared" si="12"/>
        <v>0</v>
      </c>
      <c r="O97" s="27"/>
    </row>
    <row r="98" spans="1:15">
      <c r="C98" s="47"/>
      <c r="H98" s="26"/>
    </row>
    <row r="101" spans="1:15">
      <c r="C101" s="47">
        <f>+C31+C39+C66+C77+C85</f>
        <v>2418153.2500000005</v>
      </c>
      <c r="D101" s="47">
        <f>+D31+D39+D66+D77+D85</f>
        <v>2679738.1800000002</v>
      </c>
    </row>
    <row r="102" spans="1:15">
      <c r="C102" s="47">
        <f>+'[1]AL 2024'!$G$102</f>
        <v>2418153.2500000005</v>
      </c>
      <c r="D102" s="47">
        <f>+'[1]AL 2024'!$S$102</f>
        <v>2679738.1800000002</v>
      </c>
    </row>
  </sheetData>
  <mergeCells count="21">
    <mergeCell ref="A97:B97"/>
    <mergeCell ref="N1:N2"/>
    <mergeCell ref="B1:B2"/>
    <mergeCell ref="A1:A2"/>
    <mergeCell ref="F1:F2"/>
    <mergeCell ref="D1:D2"/>
    <mergeCell ref="E1:E2"/>
    <mergeCell ref="C1:C2"/>
    <mergeCell ref="K1:K2"/>
    <mergeCell ref="I1:I2"/>
    <mergeCell ref="M1:M2"/>
    <mergeCell ref="H1:H2"/>
    <mergeCell ref="G1:G2"/>
    <mergeCell ref="L1:L2"/>
    <mergeCell ref="J1:J2"/>
    <mergeCell ref="A66:B66"/>
    <mergeCell ref="A89:B89"/>
    <mergeCell ref="A31:B31"/>
    <mergeCell ref="A39:B39"/>
    <mergeCell ref="A77:B77"/>
    <mergeCell ref="A85:B85"/>
  </mergeCells>
  <phoneticPr fontId="3" type="noConversion"/>
  <printOptions horizontalCentered="1" verticalCentered="1"/>
  <pageMargins left="0" right="0" top="0.83292682900000004" bottom="0.25" header="0.17" footer="0.17"/>
  <pageSetup paperSize="9" scale="58" fitToWidth="2" fitToHeight="3" orientation="landscape" r:id="rId1"/>
  <headerFooter>
    <oddHeader>&amp;LCAS IS&amp;"Arial,Bold"&amp;12Angajamente legale AMBULATORIU PARACLINIC - ref. 209/26.07.2021&amp;"Arial,Regular"&amp;10&amp;CAprobatDirector GeneralRadu Gheorghe TIBICHI&amp;RAvizatDirector Relatii ContractualeSabina BUTNARUVizat CFPMaria DORNESCU</oddHeader>
    <oddFooter>&amp;LȘEF SERVICIU EVALUARE CONTRACTAREMargareta MIRON&amp;C&amp;P din &amp;N&amp;RIntocmit,ȘEF SERVICIU DECONTARECorina  NEAMȚIU</oddFooter>
  </headerFooter>
  <rowBreaks count="1" manualBreakCount="1">
    <brk id="5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 2024</vt:lpstr>
      <vt:lpstr>'AL 2024'!Print_Area</vt:lpstr>
      <vt:lpstr>'AL 2024'!Print_Titles</vt:lpstr>
    </vt:vector>
  </TitlesOfParts>
  <Company>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bianca.topala</cp:lastModifiedBy>
  <cp:lastPrinted>2022-05-31T10:52:45Z</cp:lastPrinted>
  <dcterms:created xsi:type="dcterms:W3CDTF">2015-12-28T06:02:20Z</dcterms:created>
  <dcterms:modified xsi:type="dcterms:W3CDTF">2024-02-02T11:56:26Z</dcterms:modified>
</cp:coreProperties>
</file>